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960" windowWidth="10890" windowHeight="9255" tabRatio="955" activeTab="1"/>
  </bookViews>
  <sheets>
    <sheet name="Het totale gemiddelde" sheetId="1" r:id="rId1"/>
    <sheet name="competitie stand" sheetId="2" r:id="rId2"/>
    <sheet name="spelers bestand" sheetId="3" r:id="rId3"/>
    <sheet name="nog in te halen wedstrijden" sheetId="5" r:id="rId4"/>
    <sheet name="competitie lijst" sheetId="6" r:id="rId5"/>
    <sheet name="wedstrijd 1-12" sheetId="12" r:id="rId6"/>
    <sheet name="wedstrijd 2-13 en 11-22" sheetId="16" r:id="rId7"/>
    <sheet name="wedstrijd 10-21 en 3-14" sheetId="17" r:id="rId8"/>
    <sheet name="wedstrijd 4-15 en 9-20" sheetId="18" r:id="rId9"/>
    <sheet name="wedstrijd 8-19 en 5-16" sheetId="19" r:id="rId10"/>
    <sheet name="wedstrijd 6-17 en 7-18" sheetId="20" r:id="rId11"/>
    <sheet name="Blad1" sheetId="21" state="hidden" r:id="rId12"/>
    <sheet name="Uitslag eerste drie" sheetId="23" r:id="rId13"/>
    <sheet name="Blad2" sheetId="24" state="hidden" r:id="rId14"/>
    <sheet name="Blad3" sheetId="25" state="hidden" r:id="rId15"/>
    <sheet name="speellijsten wedstrijden " sheetId="28" r:id="rId16"/>
  </sheets>
  <definedNames>
    <definedName name="_xlnm.Print_Area" localSheetId="4">'competitie lijst'!$P$1:$AA$97</definedName>
    <definedName name="_xlnm.Print_Area" localSheetId="1">'competitie stand'!$A$1:$M$59</definedName>
    <definedName name="_xlnm.Print_Area" localSheetId="0">'Het totale gemiddelde'!$CL$56:$DO$107</definedName>
    <definedName name="_xlnm.Print_Area" localSheetId="3">'nog in te halen wedstrijden'!$A$1:$F$98</definedName>
    <definedName name="_xlnm.Print_Area" localSheetId="15">'speellijsten wedstrijden '!$CM:$CR</definedName>
    <definedName name="_xlnm.Print_Area" localSheetId="2">'spelers bestand'!$A$1:$N$102</definedName>
    <definedName name="_xlnm.Print_Area" localSheetId="12">'Uitslag eerste drie'!$A$1:$N$27</definedName>
    <definedName name="_xlnm.Print_Area" localSheetId="7">'wedstrijd 10-21 en 3-14'!$A$1:$Y$55</definedName>
    <definedName name="_xlnm.Print_Area" localSheetId="5">'wedstrijd 1-12'!$A$1:$U$55</definedName>
    <definedName name="_xlnm.Print_Area" localSheetId="6">'wedstrijd 2-13 en 11-22'!$A$1:$Y$55</definedName>
    <definedName name="_xlnm.Print_Area" localSheetId="8">'wedstrijd 4-15 en 9-20'!$A$1:$Y$55</definedName>
    <definedName name="_xlnm.Print_Area" localSheetId="10">'wedstrijd 6-17 en 7-18'!$A$1:$Y$55</definedName>
    <definedName name="_xlnm.Print_Area" localSheetId="9">'wedstrijd 8-19 en 5-16'!$A$1:$Y$55</definedName>
    <definedName name="_xlnm.Print_Titles" localSheetId="0">'Het totale gemiddelde'!$A:$I,'Het totale gemiddelde'!$1:$3</definedName>
  </definedNames>
  <calcPr calcId="145621"/>
</workbook>
</file>

<file path=xl/calcChain.xml><?xml version="1.0" encoding="utf-8"?>
<calcChain xmlns="http://schemas.openxmlformats.org/spreadsheetml/2006/main">
  <c r="B21" i="2" l="1"/>
  <c r="C21" i="2"/>
  <c r="D21" i="2"/>
  <c r="B20" i="2"/>
  <c r="C20" i="2"/>
  <c r="D20" i="2"/>
  <c r="B22" i="2"/>
  <c r="C22" i="2"/>
  <c r="D22" i="2"/>
  <c r="B23" i="2"/>
  <c r="C23" i="2"/>
  <c r="D23" i="2"/>
  <c r="B24" i="2"/>
  <c r="C24" i="2"/>
  <c r="D24" i="2"/>
  <c r="B25" i="2"/>
  <c r="C25" i="2"/>
  <c r="D25" i="2"/>
  <c r="B26" i="2"/>
  <c r="C26" i="2"/>
  <c r="D26" i="2"/>
  <c r="B27" i="2"/>
  <c r="C27" i="2"/>
  <c r="D27" i="2"/>
  <c r="B28" i="2"/>
  <c r="C28" i="2"/>
  <c r="D28" i="2"/>
  <c r="B29" i="2"/>
  <c r="C29" i="2"/>
  <c r="D29" i="2"/>
  <c r="B30" i="2"/>
  <c r="C30" i="2"/>
  <c r="D30" i="2"/>
  <c r="B31" i="2"/>
  <c r="C31" i="2"/>
  <c r="D31" i="2"/>
  <c r="I20" i="2" l="1"/>
  <c r="J20" i="2"/>
  <c r="K20" i="2"/>
  <c r="I21" i="2"/>
  <c r="J21" i="2"/>
  <c r="K21" i="2"/>
  <c r="I23" i="2"/>
  <c r="J23" i="2"/>
  <c r="K23" i="2"/>
  <c r="I22" i="2"/>
  <c r="J22" i="2"/>
  <c r="K22" i="2"/>
  <c r="I24" i="2"/>
  <c r="J24" i="2"/>
  <c r="K24" i="2"/>
  <c r="I25" i="2"/>
  <c r="J25" i="2"/>
  <c r="K25" i="2"/>
  <c r="I27" i="2"/>
  <c r="J27" i="2"/>
  <c r="K27" i="2"/>
  <c r="I29" i="2"/>
  <c r="J29" i="2"/>
  <c r="K29" i="2"/>
  <c r="I26" i="2"/>
  <c r="J26" i="2"/>
  <c r="K26" i="2"/>
  <c r="I30" i="2"/>
  <c r="J30" i="2"/>
  <c r="K30" i="2"/>
  <c r="I28" i="2"/>
  <c r="J28" i="2"/>
  <c r="K28" i="2"/>
  <c r="I31" i="2"/>
  <c r="J31" i="2"/>
  <c r="K31" i="2"/>
  <c r="J100" i="3" l="1"/>
  <c r="K102" i="3"/>
  <c r="L102" i="3" s="1"/>
  <c r="M102" i="3" s="1"/>
  <c r="J102" i="3"/>
  <c r="K101" i="3"/>
  <c r="L101" i="3" s="1"/>
  <c r="M101" i="3" s="1"/>
  <c r="J101" i="3"/>
  <c r="K100" i="3"/>
  <c r="L100" i="3" s="1"/>
  <c r="M100" i="3" s="1"/>
  <c r="J99" i="3" l="1"/>
  <c r="L99" i="3"/>
  <c r="M99" i="3" s="1"/>
  <c r="K99" i="3"/>
  <c r="I34" i="2" l="1"/>
  <c r="J34" i="2"/>
  <c r="K34" i="2"/>
  <c r="I36" i="2"/>
  <c r="J36" i="2"/>
  <c r="K36" i="2"/>
  <c r="I35" i="2"/>
  <c r="J35" i="2"/>
  <c r="K35" i="2"/>
  <c r="I37" i="2"/>
  <c r="J37" i="2"/>
  <c r="K37" i="2"/>
  <c r="B36" i="2" l="1"/>
  <c r="C36" i="2"/>
  <c r="D36" i="2"/>
  <c r="B34" i="2"/>
  <c r="C34" i="2"/>
  <c r="D34" i="2"/>
  <c r="B35" i="2"/>
  <c r="C35" i="2"/>
  <c r="D35" i="2"/>
  <c r="B37" i="2"/>
  <c r="C37" i="2"/>
  <c r="D37" i="2"/>
  <c r="I38" i="2"/>
  <c r="J38" i="2"/>
  <c r="K38" i="2"/>
  <c r="BT4" i="28" l="1"/>
  <c r="CO42" i="1" l="1"/>
  <c r="CO41" i="1"/>
  <c r="CO40" i="1"/>
  <c r="CO39" i="1"/>
  <c r="CO38" i="1"/>
  <c r="CO37" i="1"/>
  <c r="CO36" i="1"/>
  <c r="CO35" i="1"/>
  <c r="CO34" i="1"/>
  <c r="CO33" i="1"/>
  <c r="CO32" i="1"/>
  <c r="CO31" i="1"/>
  <c r="AL63" i="1" l="1"/>
  <c r="AG28" i="1" l="1"/>
  <c r="I56" i="2" l="1"/>
  <c r="I50" i="2"/>
  <c r="I55" i="2"/>
  <c r="R67" i="1"/>
  <c r="I53" i="2" l="1"/>
  <c r="K53" i="2"/>
  <c r="I48" i="2"/>
  <c r="J48" i="2"/>
  <c r="K48" i="2"/>
  <c r="I59" i="2"/>
  <c r="K59" i="2"/>
  <c r="I58" i="2"/>
  <c r="J58" i="2"/>
  <c r="K58" i="2"/>
  <c r="K55" i="2"/>
  <c r="I52" i="2"/>
  <c r="J52" i="2"/>
  <c r="K52" i="2"/>
  <c r="I51" i="2"/>
  <c r="J51" i="2"/>
  <c r="K51" i="2"/>
  <c r="I49" i="2"/>
  <c r="K49" i="2"/>
  <c r="J50" i="2"/>
  <c r="K50" i="2"/>
  <c r="I54" i="2"/>
  <c r="J54" i="2"/>
  <c r="K54" i="2"/>
  <c r="J56" i="2"/>
  <c r="K56" i="2"/>
  <c r="I57" i="2"/>
  <c r="J57" i="2"/>
  <c r="K57" i="2"/>
  <c r="L3" i="12" l="1"/>
  <c r="M3" i="12"/>
  <c r="N3" i="12"/>
  <c r="O3" i="12"/>
  <c r="Q3" i="12"/>
  <c r="R3" i="12"/>
  <c r="S3" i="12"/>
  <c r="T3" i="12"/>
  <c r="N98" i="3" l="1"/>
  <c r="H3" i="17" l="1"/>
  <c r="P30" i="18"/>
  <c r="U30" i="18"/>
  <c r="P20" i="18"/>
  <c r="U20" i="18"/>
  <c r="P8" i="18" l="1"/>
  <c r="U8" i="18"/>
  <c r="P13" i="18"/>
  <c r="U13" i="18"/>
  <c r="P34" i="18"/>
  <c r="U34" i="18"/>
  <c r="P16" i="18"/>
  <c r="U16" i="18"/>
  <c r="P38" i="18"/>
  <c r="U38" i="18"/>
  <c r="P10" i="18"/>
  <c r="U10" i="18"/>
  <c r="P23" i="18"/>
  <c r="U23" i="18"/>
  <c r="P17" i="18"/>
  <c r="U17" i="18"/>
  <c r="P51" i="18"/>
  <c r="U51" i="18"/>
  <c r="P6" i="18"/>
  <c r="U6" i="18"/>
  <c r="P35" i="18"/>
  <c r="U35" i="18"/>
  <c r="P26" i="18"/>
  <c r="U26" i="18"/>
  <c r="P42" i="18"/>
  <c r="U42" i="18"/>
  <c r="P46" i="18"/>
  <c r="U46" i="18"/>
  <c r="P5" i="18"/>
  <c r="U5" i="18"/>
  <c r="P36" i="18"/>
  <c r="U36" i="18"/>
  <c r="P41" i="18"/>
  <c r="U41" i="18"/>
  <c r="P50" i="18"/>
  <c r="U50" i="18"/>
  <c r="P7" i="18"/>
  <c r="U7" i="18"/>
  <c r="P22" i="18"/>
  <c r="U22" i="18"/>
  <c r="P4" i="18"/>
  <c r="U4" i="18"/>
  <c r="P19" i="18"/>
  <c r="U19" i="18"/>
  <c r="P9" i="18"/>
  <c r="U9" i="18"/>
  <c r="P24" i="18"/>
  <c r="U24" i="18"/>
  <c r="P39" i="18"/>
  <c r="U39" i="18"/>
  <c r="P47" i="18"/>
  <c r="U47" i="18"/>
  <c r="P32" i="18"/>
  <c r="U32" i="18"/>
  <c r="P18" i="18"/>
  <c r="U18" i="18"/>
  <c r="P52" i="18"/>
  <c r="U52" i="18"/>
  <c r="P49" i="18"/>
  <c r="U49" i="18"/>
  <c r="P45" i="18"/>
  <c r="U45" i="18"/>
  <c r="P40" i="18"/>
  <c r="U40" i="18"/>
  <c r="P12" i="18"/>
  <c r="U12" i="18"/>
  <c r="P11" i="18"/>
  <c r="U11" i="18"/>
  <c r="P53" i="18"/>
  <c r="U53" i="18"/>
  <c r="P48" i="18"/>
  <c r="U48" i="18"/>
  <c r="P43" i="18"/>
  <c r="U43" i="18"/>
  <c r="P37" i="18"/>
  <c r="U37" i="18"/>
  <c r="P21" i="18"/>
  <c r="U21" i="18"/>
  <c r="P15" i="18"/>
  <c r="U15" i="18"/>
  <c r="C11" i="19" l="1"/>
  <c r="H11" i="19"/>
  <c r="C31" i="19"/>
  <c r="H31" i="19"/>
  <c r="C26" i="19"/>
  <c r="H26" i="19"/>
  <c r="C24" i="19"/>
  <c r="H24" i="19"/>
  <c r="C37" i="19"/>
  <c r="H37" i="19"/>
  <c r="C46" i="19"/>
  <c r="H46" i="19"/>
  <c r="C40" i="19"/>
  <c r="H40" i="19"/>
  <c r="C38" i="19"/>
  <c r="H38" i="19"/>
  <c r="C8" i="19"/>
  <c r="H8" i="19"/>
  <c r="C47" i="19"/>
  <c r="H47" i="19"/>
  <c r="C17" i="19"/>
  <c r="H17" i="19"/>
  <c r="C43" i="19"/>
  <c r="H43" i="19"/>
  <c r="C45" i="19"/>
  <c r="H45" i="19"/>
  <c r="C5" i="19"/>
  <c r="H5" i="19"/>
  <c r="C7" i="19"/>
  <c r="H7" i="19"/>
  <c r="C33" i="19"/>
  <c r="H33" i="19"/>
  <c r="C3" i="19"/>
  <c r="H3" i="19"/>
  <c r="C34" i="19"/>
  <c r="H34" i="19"/>
  <c r="C36" i="19"/>
  <c r="H36" i="19"/>
  <c r="C50" i="19"/>
  <c r="H50" i="19"/>
  <c r="C22" i="19"/>
  <c r="H22" i="19"/>
  <c r="C21" i="19"/>
  <c r="H21" i="19"/>
  <c r="C4" i="19"/>
  <c r="H4" i="19"/>
  <c r="C23" i="19"/>
  <c r="H23" i="19"/>
  <c r="C44" i="19"/>
  <c r="H44" i="19"/>
  <c r="C6" i="19"/>
  <c r="H6" i="19"/>
  <c r="C18" i="19"/>
  <c r="H18" i="19"/>
  <c r="C13" i="19"/>
  <c r="H13" i="19"/>
  <c r="C42" i="19"/>
  <c r="H42" i="19"/>
  <c r="C12" i="19"/>
  <c r="H12" i="19"/>
  <c r="C51" i="19"/>
  <c r="H51" i="19"/>
  <c r="C15" i="19"/>
  <c r="H15" i="19"/>
  <c r="C20" i="19"/>
  <c r="H20" i="19"/>
  <c r="C52" i="19"/>
  <c r="H52" i="19"/>
  <c r="C49" i="19"/>
  <c r="H49" i="19"/>
  <c r="C39" i="19"/>
  <c r="H39" i="19"/>
  <c r="C53" i="19"/>
  <c r="H53" i="19"/>
  <c r="C41" i="19"/>
  <c r="H41" i="19"/>
  <c r="C25" i="19"/>
  <c r="H25" i="19"/>
  <c r="C9" i="19"/>
  <c r="H9" i="19"/>
  <c r="C19" i="19"/>
  <c r="H19" i="19"/>
  <c r="C14" i="19"/>
  <c r="H14" i="19"/>
  <c r="P13" i="20" l="1"/>
  <c r="U13" i="20"/>
  <c r="P17" i="20"/>
  <c r="U17" i="20"/>
  <c r="P23" i="20"/>
  <c r="U23" i="20"/>
  <c r="P37" i="20"/>
  <c r="U37" i="20"/>
  <c r="P9" i="20"/>
  <c r="U9" i="20"/>
  <c r="P7" i="20"/>
  <c r="U7" i="20"/>
  <c r="P36" i="20"/>
  <c r="U36" i="20"/>
  <c r="P25" i="20"/>
  <c r="U25" i="20"/>
  <c r="P18" i="20"/>
  <c r="U18" i="20"/>
  <c r="P45" i="20"/>
  <c r="U45" i="20"/>
  <c r="P16" i="20"/>
  <c r="U16" i="20"/>
  <c r="P46" i="20"/>
  <c r="U46" i="20"/>
  <c r="P24" i="20"/>
  <c r="U24" i="20"/>
  <c r="P35" i="20"/>
  <c r="U35" i="20"/>
  <c r="P30" i="20"/>
  <c r="U30" i="20"/>
  <c r="P3" i="20"/>
  <c r="U3" i="20"/>
  <c r="P33" i="20"/>
  <c r="U33" i="20"/>
  <c r="P52" i="20"/>
  <c r="U52" i="20"/>
  <c r="P50" i="20"/>
  <c r="U50" i="20"/>
  <c r="P8" i="20"/>
  <c r="U8" i="20"/>
  <c r="P22" i="20"/>
  <c r="U22" i="20"/>
  <c r="P5" i="20"/>
  <c r="U5" i="20"/>
  <c r="P38" i="20"/>
  <c r="U38" i="20"/>
  <c r="P21" i="20"/>
  <c r="U21" i="20"/>
  <c r="P47" i="20"/>
  <c r="U47" i="20"/>
  <c r="P40" i="20"/>
  <c r="U40" i="20"/>
  <c r="P6" i="20"/>
  <c r="U6" i="20"/>
  <c r="P32" i="20"/>
  <c r="U32" i="20"/>
  <c r="P53" i="20"/>
  <c r="U53" i="20"/>
  <c r="P12" i="20"/>
  <c r="U12" i="20"/>
  <c r="P34" i="20"/>
  <c r="U34" i="20"/>
  <c r="P48" i="20"/>
  <c r="U48" i="20"/>
  <c r="P11" i="20" l="1"/>
  <c r="U11" i="20"/>
  <c r="P15" i="20"/>
  <c r="U15" i="20"/>
  <c r="P43" i="20"/>
  <c r="U43" i="20"/>
  <c r="P51" i="20"/>
  <c r="U51" i="20"/>
  <c r="P44" i="20"/>
  <c r="U44" i="20"/>
  <c r="P39" i="20"/>
  <c r="U39" i="20"/>
  <c r="P20" i="20"/>
  <c r="U20" i="20"/>
  <c r="P14" i="20"/>
  <c r="U14" i="20"/>
  <c r="P49" i="20"/>
  <c r="U49" i="20"/>
  <c r="P26" i="20"/>
  <c r="U26" i="20"/>
  <c r="C44" i="20"/>
  <c r="H44" i="20"/>
  <c r="C7" i="20"/>
  <c r="H7" i="20"/>
  <c r="C31" i="20"/>
  <c r="H31" i="20"/>
  <c r="C42" i="20"/>
  <c r="H42" i="20"/>
  <c r="C11" i="20"/>
  <c r="H11" i="20"/>
  <c r="C15" i="20"/>
  <c r="H15" i="20"/>
  <c r="C39" i="20"/>
  <c r="H39" i="20"/>
  <c r="C36" i="20"/>
  <c r="H36" i="20"/>
  <c r="C50" i="20"/>
  <c r="H50" i="20"/>
  <c r="C49" i="20"/>
  <c r="H49" i="20"/>
  <c r="C9" i="20"/>
  <c r="H9" i="20"/>
  <c r="C24" i="20"/>
  <c r="H24" i="20"/>
  <c r="C18" i="20"/>
  <c r="H18" i="20"/>
  <c r="C26" i="20"/>
  <c r="H26" i="20"/>
  <c r="C40" i="20"/>
  <c r="H40" i="20"/>
  <c r="C3" i="20"/>
  <c r="H3" i="20"/>
  <c r="C35" i="20"/>
  <c r="H35" i="20"/>
  <c r="C10" i="20"/>
  <c r="H10" i="20"/>
  <c r="C23" i="20"/>
  <c r="H23" i="20"/>
  <c r="C16" i="20"/>
  <c r="H16" i="20"/>
  <c r="C21" i="20"/>
  <c r="H21" i="20"/>
  <c r="C4" i="20"/>
  <c r="H4" i="20"/>
  <c r="C20" i="20"/>
  <c r="H20" i="20"/>
  <c r="C32" i="20"/>
  <c r="H32" i="20"/>
  <c r="C19" i="20"/>
  <c r="H19" i="20"/>
  <c r="C45" i="20"/>
  <c r="H45" i="20"/>
  <c r="C25" i="20"/>
  <c r="H25" i="20"/>
  <c r="C33" i="20"/>
  <c r="H33" i="20"/>
  <c r="C14" i="20"/>
  <c r="H14" i="20"/>
  <c r="C48" i="20"/>
  <c r="H48" i="20"/>
  <c r="C52" i="20"/>
  <c r="H52" i="20"/>
  <c r="C46" i="20"/>
  <c r="H46" i="20"/>
  <c r="C38" i="20"/>
  <c r="H38" i="20"/>
  <c r="C13" i="20"/>
  <c r="H13" i="20"/>
  <c r="C51" i="20"/>
  <c r="H51" i="20"/>
  <c r="C43" i="20"/>
  <c r="H43" i="20"/>
  <c r="J93" i="3"/>
  <c r="J55" i="2" s="1"/>
  <c r="C53" i="20" l="1"/>
  <c r="H53" i="20"/>
  <c r="C41" i="20"/>
  <c r="H41" i="20"/>
  <c r="C12" i="20"/>
  <c r="H12" i="20"/>
  <c r="C22" i="20"/>
  <c r="H22" i="20"/>
  <c r="C47" i="20"/>
  <c r="H47" i="20"/>
  <c r="C17" i="20"/>
  <c r="H17" i="20"/>
  <c r="P26" i="19"/>
  <c r="U26" i="19"/>
  <c r="P21" i="19"/>
  <c r="U21" i="19"/>
  <c r="P30" i="19"/>
  <c r="U30" i="19"/>
  <c r="P20" i="19"/>
  <c r="U20" i="19"/>
  <c r="P14" i="19"/>
  <c r="U14" i="19"/>
  <c r="P17" i="19"/>
  <c r="U17" i="19"/>
  <c r="P8" i="19"/>
  <c r="U8" i="19"/>
  <c r="P42" i="19"/>
  <c r="U42" i="19"/>
  <c r="P43" i="19"/>
  <c r="U43" i="19"/>
  <c r="P11" i="19"/>
  <c r="U11" i="19"/>
  <c r="P37" i="19"/>
  <c r="U37" i="19"/>
  <c r="P15" i="19"/>
  <c r="U15" i="19"/>
  <c r="P9" i="19"/>
  <c r="U9" i="19"/>
  <c r="P39" i="19"/>
  <c r="U39" i="19"/>
  <c r="P5" i="19"/>
  <c r="U5" i="19"/>
  <c r="P31" i="19"/>
  <c r="U31" i="19"/>
  <c r="P33" i="19"/>
  <c r="U33" i="19"/>
  <c r="P16" i="19"/>
  <c r="U16" i="19"/>
  <c r="P51" i="19"/>
  <c r="U51" i="19"/>
  <c r="P22" i="19"/>
  <c r="U22" i="19"/>
  <c r="P4" i="19"/>
  <c r="U4" i="19"/>
  <c r="P41" i="19"/>
  <c r="U41" i="19"/>
  <c r="P7" i="19"/>
  <c r="U7" i="19"/>
  <c r="P34" i="19"/>
  <c r="U34" i="19"/>
  <c r="P35" i="19"/>
  <c r="U35" i="19"/>
  <c r="P46" i="19"/>
  <c r="U46" i="19"/>
  <c r="P10" i="19"/>
  <c r="U10" i="19"/>
  <c r="P6" i="19"/>
  <c r="U6" i="19"/>
  <c r="P49" i="19"/>
  <c r="U49" i="19"/>
  <c r="P24" i="19"/>
  <c r="U24" i="19"/>
  <c r="P47" i="19"/>
  <c r="U47" i="19"/>
  <c r="P38" i="19"/>
  <c r="U38" i="19"/>
  <c r="P25" i="19"/>
  <c r="U25" i="19"/>
  <c r="P19" i="19"/>
  <c r="U19" i="19"/>
  <c r="P52" i="19"/>
  <c r="U52" i="19"/>
  <c r="P50" i="19"/>
  <c r="U50" i="19"/>
  <c r="P44" i="19"/>
  <c r="U44" i="19"/>
  <c r="P36" i="19"/>
  <c r="U36" i="19"/>
  <c r="P18" i="19"/>
  <c r="U18" i="19"/>
  <c r="P23" i="19"/>
  <c r="U23" i="19"/>
  <c r="P13" i="19"/>
  <c r="U13" i="19"/>
  <c r="P53" i="19"/>
  <c r="U53" i="19"/>
  <c r="H51" i="18"/>
  <c r="C16" i="18"/>
  <c r="H16" i="18"/>
  <c r="C25" i="18"/>
  <c r="H25" i="18"/>
  <c r="C42" i="18"/>
  <c r="H42" i="18"/>
  <c r="C30" i="18"/>
  <c r="H30" i="18"/>
  <c r="C36" i="18"/>
  <c r="H36" i="18"/>
  <c r="C8" i="18"/>
  <c r="H8" i="18"/>
  <c r="C43" i="18"/>
  <c r="H43" i="18"/>
  <c r="C47" i="18"/>
  <c r="H47" i="18"/>
  <c r="C46" i="18"/>
  <c r="H46" i="18"/>
  <c r="C10" i="18"/>
  <c r="H10" i="18"/>
  <c r="C6" i="18"/>
  <c r="H6" i="18"/>
  <c r="C19" i="18"/>
  <c r="H19" i="18"/>
  <c r="C39" i="18"/>
  <c r="H39" i="18"/>
  <c r="C40" i="18"/>
  <c r="H40" i="18"/>
  <c r="C3" i="18"/>
  <c r="H3" i="18"/>
  <c r="C33" i="18"/>
  <c r="H33" i="18"/>
  <c r="C9" i="18"/>
  <c r="H9" i="18"/>
  <c r="C15" i="18"/>
  <c r="H15" i="18"/>
  <c r="C11" i="18"/>
  <c r="H11" i="18"/>
  <c r="C23" i="18"/>
  <c r="H23" i="18"/>
  <c r="C5" i="18"/>
  <c r="H5" i="18"/>
  <c r="C18" i="18"/>
  <c r="H18" i="18"/>
  <c r="C21" i="18"/>
  <c r="H21" i="18"/>
  <c r="C38" i="18"/>
  <c r="H38" i="18"/>
  <c r="C32" i="18"/>
  <c r="H32" i="18"/>
  <c r="C13" i="18"/>
  <c r="H13" i="18"/>
  <c r="C41" i="18"/>
  <c r="H41" i="18"/>
  <c r="C7" i="18"/>
  <c r="H7" i="18"/>
  <c r="C24" i="18"/>
  <c r="H24" i="18"/>
  <c r="C49" i="18"/>
  <c r="H49" i="18"/>
  <c r="C50" i="18"/>
  <c r="H50" i="18"/>
  <c r="C48" i="18"/>
  <c r="H48" i="18"/>
  <c r="C26" i="18"/>
  <c r="H26" i="18"/>
  <c r="C44" i="18"/>
  <c r="H44" i="18"/>
  <c r="C20" i="18"/>
  <c r="H20" i="18"/>
  <c r="C52" i="18"/>
  <c r="H52" i="18"/>
  <c r="C53" i="18" l="1"/>
  <c r="H53" i="18"/>
  <c r="C37" i="18"/>
  <c r="H37" i="18"/>
  <c r="H45" i="18"/>
  <c r="C22" i="18"/>
  <c r="H22" i="18"/>
  <c r="C12" i="18"/>
  <c r="H12" i="18"/>
  <c r="C17" i="18"/>
  <c r="H17" i="18"/>
  <c r="U31" i="16" l="1"/>
  <c r="P31" i="16"/>
  <c r="U32" i="16"/>
  <c r="P32" i="16"/>
  <c r="H47" i="17" l="1"/>
  <c r="C3" i="17"/>
  <c r="H12" i="17"/>
  <c r="C12" i="17"/>
  <c r="U44" i="18" l="1"/>
  <c r="P44" i="18"/>
  <c r="U25" i="18"/>
  <c r="P25" i="18"/>
  <c r="H16" i="19" l="1"/>
  <c r="C16" i="19"/>
  <c r="H48" i="19"/>
  <c r="C48" i="19"/>
  <c r="U10" i="20" l="1"/>
  <c r="P10" i="20"/>
  <c r="U19" i="20" l="1"/>
  <c r="P19" i="20"/>
  <c r="H34" i="20" l="1"/>
  <c r="C34" i="20"/>
  <c r="H6" i="20"/>
  <c r="C6" i="20"/>
  <c r="U45" i="19"/>
  <c r="P45" i="19"/>
  <c r="U40" i="19"/>
  <c r="P40" i="19"/>
  <c r="C4" i="18" l="1"/>
  <c r="H4" i="18"/>
  <c r="C51" i="18"/>
  <c r="C45" i="18"/>
  <c r="U42" i="17" l="1"/>
  <c r="P42" i="17"/>
  <c r="U51" i="17"/>
  <c r="P51" i="17"/>
  <c r="H18" i="16" l="1"/>
  <c r="C18" i="16"/>
  <c r="C8" i="16"/>
  <c r="H8" i="16"/>
  <c r="B2" i="6"/>
  <c r="Q38" i="12" l="1"/>
  <c r="L38" i="12"/>
  <c r="Q41" i="12"/>
  <c r="L41" i="12"/>
  <c r="M16" i="1" l="1"/>
  <c r="B107" i="1" l="1"/>
  <c r="B106" i="1"/>
  <c r="B105" i="1"/>
  <c r="B104" i="1"/>
  <c r="A107" i="1"/>
  <c r="A106" i="1"/>
  <c r="A105" i="1"/>
  <c r="A104" i="1"/>
  <c r="J9" i="3" l="1"/>
  <c r="J87" i="3" l="1"/>
  <c r="J53" i="2" s="1"/>
  <c r="J43" i="3" l="1"/>
  <c r="J89" i="3" l="1"/>
  <c r="J49" i="2" s="1"/>
  <c r="J29" i="3" l="1"/>
  <c r="CY92" i="1" l="1"/>
  <c r="CT6" i="1" l="1"/>
  <c r="B7" i="2" l="1"/>
  <c r="D7" i="2"/>
  <c r="I9" i="2"/>
  <c r="K9" i="2"/>
  <c r="BP4" i="28" l="1"/>
  <c r="I40" i="2" l="1"/>
  <c r="K40" i="2"/>
  <c r="I39" i="2"/>
  <c r="K39" i="2"/>
  <c r="I44" i="2"/>
  <c r="K44" i="2"/>
  <c r="I43" i="2"/>
  <c r="K43" i="2"/>
  <c r="I42" i="2"/>
  <c r="K42" i="2"/>
  <c r="I45" i="2"/>
  <c r="K45" i="2"/>
  <c r="I41" i="2"/>
  <c r="K41" i="2"/>
  <c r="B42" i="2"/>
  <c r="D42" i="2"/>
  <c r="B40" i="2"/>
  <c r="D40" i="2"/>
  <c r="B45" i="2"/>
  <c r="D45" i="2"/>
  <c r="B43" i="2"/>
  <c r="D43" i="2"/>
  <c r="B41" i="2"/>
  <c r="D41" i="2"/>
  <c r="B44" i="2"/>
  <c r="D44" i="2"/>
  <c r="B39" i="2"/>
  <c r="D39" i="2"/>
  <c r="B38" i="2"/>
  <c r="D38" i="2"/>
  <c r="I11" i="2"/>
  <c r="K11" i="2"/>
  <c r="I7" i="2"/>
  <c r="K7" i="2"/>
  <c r="I6" i="2"/>
  <c r="K6" i="2"/>
  <c r="I15" i="2"/>
  <c r="K15" i="2"/>
  <c r="I8" i="2"/>
  <c r="K8" i="2"/>
  <c r="I14" i="2"/>
  <c r="K14" i="2"/>
  <c r="I17" i="2"/>
  <c r="K17" i="2"/>
  <c r="I12" i="2"/>
  <c r="K12" i="2"/>
  <c r="I10" i="2"/>
  <c r="K10" i="2"/>
  <c r="I16" i="2"/>
  <c r="K16" i="2"/>
  <c r="I13" i="2"/>
  <c r="K13" i="2"/>
  <c r="M5" i="1" l="1"/>
  <c r="J59" i="3" l="1"/>
  <c r="J2" i="3" l="1"/>
  <c r="C10" i="19" l="1"/>
  <c r="C30" i="19"/>
  <c r="C35" i="19"/>
  <c r="C32" i="19"/>
  <c r="C30" i="17" l="1"/>
  <c r="H30" i="17"/>
  <c r="C16" i="17"/>
  <c r="H16" i="17"/>
  <c r="C8" i="17"/>
  <c r="H8" i="17"/>
  <c r="C11" i="17"/>
  <c r="H11" i="17"/>
  <c r="C7" i="17"/>
  <c r="H7" i="17"/>
  <c r="C36" i="17"/>
  <c r="H36" i="17"/>
  <c r="C39" i="17"/>
  <c r="H39" i="17"/>
  <c r="C40" i="17"/>
  <c r="H40" i="17"/>
  <c r="C33" i="17"/>
  <c r="H33" i="17"/>
  <c r="C19" i="17"/>
  <c r="H19" i="17"/>
  <c r="C43" i="17"/>
  <c r="H43" i="17"/>
  <c r="C50" i="17"/>
  <c r="H50" i="17"/>
  <c r="C35" i="17"/>
  <c r="H35" i="17"/>
  <c r="C6" i="17"/>
  <c r="H6" i="17"/>
  <c r="C23" i="17"/>
  <c r="H23" i="17"/>
  <c r="C17" i="17"/>
  <c r="H17" i="17"/>
  <c r="C34" i="17"/>
  <c r="H34" i="17"/>
  <c r="C4" i="17"/>
  <c r="H4" i="17"/>
  <c r="C20" i="17"/>
  <c r="H20" i="17"/>
  <c r="C41" i="17"/>
  <c r="H41" i="17"/>
  <c r="C49" i="17"/>
  <c r="H49" i="17"/>
  <c r="C32" i="17"/>
  <c r="H32" i="17"/>
  <c r="C21" i="17"/>
  <c r="H21" i="17"/>
  <c r="C9" i="17"/>
  <c r="H9" i="17"/>
  <c r="C22" i="17"/>
  <c r="H22" i="17"/>
  <c r="C45" i="17"/>
  <c r="H45" i="17"/>
  <c r="C18" i="17"/>
  <c r="H18" i="17"/>
  <c r="C44" i="17"/>
  <c r="H44" i="17"/>
  <c r="C14" i="17"/>
  <c r="H14" i="17"/>
  <c r="C31" i="17"/>
  <c r="H31" i="17"/>
  <c r="C48" i="17"/>
  <c r="H48" i="17"/>
  <c r="C25" i="17"/>
  <c r="H25" i="17"/>
  <c r="C52" i="17"/>
  <c r="H52" i="17"/>
  <c r="C46" i="17"/>
  <c r="H46" i="17"/>
  <c r="C51" i="17"/>
  <c r="H51" i="17"/>
  <c r="C10" i="17"/>
  <c r="H10" i="17"/>
  <c r="C26" i="17"/>
  <c r="H26" i="17"/>
  <c r="C42" i="17"/>
  <c r="H42" i="17"/>
  <c r="C37" i="17"/>
  <c r="H37" i="17"/>
  <c r="C47" i="17"/>
  <c r="C13" i="17"/>
  <c r="H13" i="17"/>
  <c r="C53" i="17"/>
  <c r="H53" i="17"/>
  <c r="P6" i="17" l="1"/>
  <c r="U6" i="17"/>
  <c r="P33" i="17"/>
  <c r="U33" i="17"/>
  <c r="P8" i="17"/>
  <c r="U8" i="17"/>
  <c r="P30" i="17"/>
  <c r="U30" i="17"/>
  <c r="P16" i="17"/>
  <c r="U16" i="17"/>
  <c r="P7" i="17"/>
  <c r="U7" i="17"/>
  <c r="P11" i="17"/>
  <c r="U11" i="17"/>
  <c r="P52" i="17"/>
  <c r="U52" i="17"/>
  <c r="P4" i="17"/>
  <c r="U4" i="17"/>
  <c r="P38" i="17"/>
  <c r="U38" i="17"/>
  <c r="P15" i="17"/>
  <c r="U15" i="17"/>
  <c r="P36" i="17"/>
  <c r="U36" i="17"/>
  <c r="P40" i="17"/>
  <c r="U40" i="17"/>
  <c r="P5" i="17"/>
  <c r="U5" i="17"/>
  <c r="P35" i="17"/>
  <c r="U35" i="17"/>
  <c r="P47" i="17"/>
  <c r="U47" i="17"/>
  <c r="P9" i="17"/>
  <c r="U9" i="17"/>
  <c r="P44" i="17"/>
  <c r="U44" i="17"/>
  <c r="P21" i="17"/>
  <c r="U21" i="17"/>
  <c r="P48" i="17"/>
  <c r="U48" i="17"/>
  <c r="P39" i="17"/>
  <c r="U39" i="17"/>
  <c r="P12" i="17"/>
  <c r="U12" i="17"/>
  <c r="P34" i="17"/>
  <c r="U34" i="17"/>
  <c r="P25" i="17"/>
  <c r="U25" i="17"/>
  <c r="P22" i="17"/>
  <c r="U22" i="17"/>
  <c r="P31" i="17"/>
  <c r="U31" i="17"/>
  <c r="P45" i="17"/>
  <c r="U45" i="17"/>
  <c r="P18" i="17"/>
  <c r="U18" i="17"/>
  <c r="P24" i="17"/>
  <c r="U24" i="17"/>
  <c r="P14" i="17"/>
  <c r="U14" i="17"/>
  <c r="P46" i="17"/>
  <c r="U46" i="17"/>
  <c r="P10" i="17"/>
  <c r="U10" i="17"/>
  <c r="P41" i="17"/>
  <c r="U41" i="17"/>
  <c r="P50" i="17"/>
  <c r="U50" i="17"/>
  <c r="P23" i="17"/>
  <c r="U23" i="17"/>
  <c r="P53" i="17"/>
  <c r="U53" i="17"/>
  <c r="P37" i="17"/>
  <c r="U37" i="17"/>
  <c r="P43" i="17"/>
  <c r="U43" i="17"/>
  <c r="P49" i="17"/>
  <c r="U49" i="17"/>
  <c r="P13" i="17"/>
  <c r="U13" i="17"/>
  <c r="U19" i="17"/>
  <c r="P19" i="17"/>
  <c r="U26" i="17"/>
  <c r="P26" i="17"/>
  <c r="U19" i="16" l="1"/>
  <c r="P19" i="16"/>
  <c r="U44" i="16"/>
  <c r="P44" i="16"/>
  <c r="U49" i="16"/>
  <c r="P49" i="16"/>
  <c r="U12" i="16"/>
  <c r="P12" i="16"/>
  <c r="U39" i="16"/>
  <c r="P39" i="16"/>
  <c r="U26" i="16"/>
  <c r="P26" i="16"/>
  <c r="U18" i="16"/>
  <c r="P18" i="16"/>
  <c r="U52" i="16"/>
  <c r="P52" i="16"/>
  <c r="U43" i="16"/>
  <c r="P43" i="16"/>
  <c r="U47" i="16"/>
  <c r="P47" i="16"/>
  <c r="U40" i="16"/>
  <c r="P40" i="16"/>
  <c r="U53" i="16"/>
  <c r="P53" i="16"/>
  <c r="U24" i="16"/>
  <c r="P24" i="16"/>
  <c r="U45" i="16"/>
  <c r="P45" i="16"/>
  <c r="U46" i="16"/>
  <c r="P46" i="16"/>
  <c r="U33" i="16"/>
  <c r="P33" i="16"/>
  <c r="U7" i="16"/>
  <c r="P7" i="16"/>
  <c r="U9" i="16"/>
  <c r="P9" i="16"/>
  <c r="U25" i="16"/>
  <c r="P25" i="16"/>
  <c r="U36" i="16"/>
  <c r="P36" i="16"/>
  <c r="U48" i="16"/>
  <c r="P48" i="16"/>
  <c r="U10" i="16"/>
  <c r="P10" i="16"/>
  <c r="U21" i="16"/>
  <c r="P21" i="16"/>
  <c r="U4" i="16"/>
  <c r="P4" i="16"/>
  <c r="U11" i="16"/>
  <c r="P11" i="16"/>
  <c r="U35" i="16"/>
  <c r="P35" i="16"/>
  <c r="U23" i="16"/>
  <c r="P23" i="16"/>
  <c r="U13" i="16"/>
  <c r="P13" i="16"/>
  <c r="U38" i="16"/>
  <c r="P38" i="16"/>
  <c r="U5" i="16"/>
  <c r="P5" i="16"/>
  <c r="U17" i="16"/>
  <c r="P17" i="16"/>
  <c r="U34" i="16"/>
  <c r="P34" i="16"/>
  <c r="U16" i="16"/>
  <c r="P16" i="16"/>
  <c r="U6" i="16"/>
  <c r="P6" i="16"/>
  <c r="U51" i="16"/>
  <c r="P51" i="16"/>
  <c r="U42" i="16"/>
  <c r="P42" i="16"/>
  <c r="U30" i="16"/>
  <c r="P30" i="16"/>
  <c r="U8" i="16"/>
  <c r="P8" i="16"/>
  <c r="U14" i="16"/>
  <c r="P14" i="16"/>
  <c r="U15" i="16"/>
  <c r="P15" i="16"/>
  <c r="U22" i="16"/>
  <c r="P22" i="16"/>
  <c r="U41" i="16"/>
  <c r="P41" i="16"/>
  <c r="C26" i="16" l="1"/>
  <c r="H26" i="16"/>
  <c r="C39" i="16"/>
  <c r="H39" i="16"/>
  <c r="C49" i="16"/>
  <c r="H49" i="16"/>
  <c r="C44" i="16"/>
  <c r="H44" i="16"/>
  <c r="C14" i="16"/>
  <c r="H14" i="16"/>
  <c r="C20" i="16"/>
  <c r="H20" i="16"/>
  <c r="C51" i="16"/>
  <c r="H51" i="16"/>
  <c r="C45" i="16"/>
  <c r="H45" i="16"/>
  <c r="C11" i="16"/>
  <c r="H11" i="16"/>
  <c r="C41" i="16"/>
  <c r="H41" i="16"/>
  <c r="C42" i="16"/>
  <c r="H42" i="16"/>
  <c r="C23" i="16"/>
  <c r="H23" i="16"/>
  <c r="C25" i="16"/>
  <c r="H25" i="16"/>
  <c r="C36" i="16"/>
  <c r="H36" i="16"/>
  <c r="C10" i="16"/>
  <c r="H10" i="16"/>
  <c r="C46" i="16"/>
  <c r="H46" i="16"/>
  <c r="C52" i="16"/>
  <c r="H52" i="16"/>
  <c r="C21" i="16"/>
  <c r="H21" i="16"/>
  <c r="C22" i="16"/>
  <c r="H22" i="16"/>
  <c r="C5" i="16"/>
  <c r="H5" i="16"/>
  <c r="C48" i="16"/>
  <c r="H48" i="16"/>
  <c r="C32" i="16"/>
  <c r="H32" i="16"/>
  <c r="C43" i="16"/>
  <c r="H43" i="16"/>
  <c r="C40" i="16"/>
  <c r="H40" i="16"/>
  <c r="C47" i="16"/>
  <c r="H47" i="16"/>
  <c r="C3" i="16"/>
  <c r="H3" i="16"/>
  <c r="C4" i="16"/>
  <c r="H4" i="16"/>
  <c r="C33" i="16"/>
  <c r="H33" i="16"/>
  <c r="C38" i="16"/>
  <c r="H38" i="16"/>
  <c r="C9" i="16"/>
  <c r="H9" i="16"/>
  <c r="H19" i="16" l="1"/>
  <c r="C19" i="16"/>
  <c r="H37" i="16"/>
  <c r="C37" i="16"/>
  <c r="H53" i="16"/>
  <c r="C53" i="16"/>
  <c r="H12" i="16"/>
  <c r="C12" i="16"/>
  <c r="H50" i="16"/>
  <c r="C50" i="16"/>
  <c r="H24" i="16"/>
  <c r="C24" i="16"/>
  <c r="I7" i="16"/>
  <c r="H31" i="16"/>
  <c r="C31" i="16"/>
  <c r="H17" i="16"/>
  <c r="C17" i="16"/>
  <c r="H35" i="16"/>
  <c r="H13" i="16"/>
  <c r="H7" i="16"/>
  <c r="C35" i="16"/>
  <c r="C13" i="16"/>
  <c r="C7" i="16"/>
  <c r="H16" i="16"/>
  <c r="C16" i="16"/>
  <c r="H15" i="16"/>
  <c r="H6" i="16"/>
  <c r="C15" i="16"/>
  <c r="C6" i="16"/>
  <c r="I30" i="16"/>
  <c r="M30" i="12" l="1"/>
  <c r="M4" i="12"/>
  <c r="J92" i="3" l="1"/>
  <c r="J85" i="3"/>
  <c r="J91" i="3"/>
  <c r="J97" i="3"/>
  <c r="J31" i="3"/>
  <c r="W18" i="17" s="1"/>
  <c r="R32" i="16" l="1"/>
  <c r="J3" i="17"/>
  <c r="W33" i="18"/>
  <c r="E35" i="19"/>
  <c r="W19" i="20"/>
  <c r="E8" i="20"/>
  <c r="W45" i="19"/>
  <c r="E14" i="18"/>
  <c r="W51" i="17"/>
  <c r="E15" i="16"/>
  <c r="S4" i="12"/>
  <c r="W32" i="16"/>
  <c r="W25" i="18"/>
  <c r="E48" i="19"/>
  <c r="W41" i="20"/>
  <c r="E5" i="20"/>
  <c r="E18" i="16"/>
  <c r="S38" i="12"/>
  <c r="E31" i="18"/>
  <c r="J38" i="17"/>
  <c r="E32" i="19"/>
  <c r="W32" i="17"/>
  <c r="S41" i="12"/>
  <c r="C107" i="1"/>
  <c r="J80" i="3"/>
  <c r="J86" i="3" l="1"/>
  <c r="J5" i="17" l="1"/>
  <c r="R10" i="20"/>
  <c r="R48" i="19"/>
  <c r="R42" i="17"/>
  <c r="R3" i="16"/>
  <c r="J10" i="19"/>
  <c r="J5" i="20"/>
  <c r="J4" i="18"/>
  <c r="J8" i="16"/>
  <c r="W3" i="16"/>
  <c r="E3" i="17"/>
  <c r="R31" i="18"/>
  <c r="J30" i="19"/>
  <c r="R4" i="20"/>
  <c r="J30" i="20"/>
  <c r="R3" i="19"/>
  <c r="J31" i="18"/>
  <c r="J82" i="3"/>
  <c r="J54" i="3"/>
  <c r="B50" i="2" l="1"/>
  <c r="B51" i="2"/>
  <c r="B59" i="2"/>
  <c r="B55" i="2"/>
  <c r="B49" i="2"/>
  <c r="B54" i="2"/>
  <c r="B48" i="2"/>
  <c r="B56" i="2"/>
  <c r="BU14" i="1" l="1"/>
  <c r="D48" i="2" l="1"/>
  <c r="D56" i="2"/>
  <c r="D59" i="2"/>
  <c r="B52" i="2"/>
  <c r="D52" i="2"/>
  <c r="B53" i="2"/>
  <c r="D53" i="2"/>
  <c r="B58" i="2"/>
  <c r="D58" i="2"/>
  <c r="D50" i="2"/>
  <c r="D55" i="2"/>
  <c r="D51" i="2"/>
  <c r="D54" i="2"/>
  <c r="D49" i="2"/>
  <c r="B57" i="2"/>
  <c r="D57" i="2"/>
  <c r="J68" i="3" l="1"/>
  <c r="U3" i="16" l="1"/>
  <c r="P3" i="16"/>
  <c r="H38" i="17"/>
  <c r="C38" i="17"/>
  <c r="U14" i="18"/>
  <c r="P14" i="18"/>
  <c r="U33" i="18"/>
  <c r="P33" i="18"/>
  <c r="H10" i="19"/>
  <c r="U41" i="20"/>
  <c r="P41" i="20"/>
  <c r="H30" i="20" l="1"/>
  <c r="C30" i="20"/>
  <c r="H34" i="18" l="1"/>
  <c r="C34" i="18"/>
  <c r="U20" i="17" l="1"/>
  <c r="P20" i="17"/>
  <c r="U32" i="17"/>
  <c r="P32" i="17"/>
  <c r="L4" i="12" l="1"/>
  <c r="Q4" i="12"/>
  <c r="J70" i="3" l="1"/>
  <c r="C98" i="5"/>
  <c r="C97" i="5"/>
  <c r="C96" i="5"/>
  <c r="C95" i="5"/>
  <c r="J74" i="3" l="1"/>
  <c r="J60" i="3"/>
  <c r="J62" i="3"/>
  <c r="J34" i="3"/>
  <c r="W22" i="17" s="1"/>
  <c r="J64" i="3"/>
  <c r="J49" i="3"/>
  <c r="CO46" i="1" l="1"/>
  <c r="BU45" i="1" l="1"/>
  <c r="AV33" i="1" l="1"/>
  <c r="AV31" i="1"/>
  <c r="AL97" i="1" l="1"/>
  <c r="A74" i="1" l="1"/>
  <c r="A13" i="1" l="1"/>
  <c r="M13" i="1"/>
  <c r="R13" i="1"/>
  <c r="EB7" i="28" l="1"/>
  <c r="DY7" i="28"/>
  <c r="EB4" i="28"/>
  <c r="DX4" i="28"/>
  <c r="DR366" i="28"/>
  <c r="DR336" i="28"/>
  <c r="DR306" i="28"/>
  <c r="DR286" i="28"/>
  <c r="DR96" i="28"/>
  <c r="DR66" i="28"/>
  <c r="DR56" i="28"/>
  <c r="DR16" i="28"/>
  <c r="DV4" i="28"/>
  <c r="DR4" i="28"/>
  <c r="DP477" i="28"/>
  <c r="DM477" i="28"/>
  <c r="DP467" i="28"/>
  <c r="DM467" i="28"/>
  <c r="DL356" i="28"/>
  <c r="DL346" i="28"/>
  <c r="DL286" i="28"/>
  <c r="DL206" i="28"/>
  <c r="DL156" i="28"/>
  <c r="DL116" i="28"/>
  <c r="DL56" i="28"/>
  <c r="DL6" i="28"/>
  <c r="DP4" i="28"/>
  <c r="DL4" i="28"/>
  <c r="DJ477" i="28"/>
  <c r="DG477" i="28"/>
  <c r="DF396" i="28"/>
  <c r="DF326" i="28"/>
  <c r="DF306" i="28"/>
  <c r="DF296" i="28"/>
  <c r="DF276" i="28"/>
  <c r="DF106" i="28"/>
  <c r="DF46" i="28"/>
  <c r="DF26" i="28"/>
  <c r="DJ4" i="28" l="1"/>
  <c r="DF4" i="28"/>
  <c r="DD477" i="28"/>
  <c r="DA477" i="28"/>
  <c r="DD314" i="28"/>
  <c r="DD304" i="28"/>
  <c r="DD4" i="28" l="1"/>
  <c r="CZ4" i="28"/>
  <c r="CX467" i="28"/>
  <c r="CU467" i="28"/>
  <c r="CX4" i="28" l="1"/>
  <c r="CT4" i="28"/>
  <c r="CR477" i="28"/>
  <c r="CO477" i="28"/>
  <c r="CR4" i="28"/>
  <c r="CN4" i="28"/>
  <c r="CL467" i="28" l="1"/>
  <c r="CI467" i="28"/>
  <c r="CL4" i="28" l="1"/>
  <c r="CH4" i="28"/>
  <c r="CF477" i="28"/>
  <c r="CC477" i="28"/>
  <c r="CF17" i="28"/>
  <c r="CC17" i="28"/>
  <c r="CF4" i="28"/>
  <c r="CB4" i="28"/>
  <c r="BZ4" i="28"/>
  <c r="BV4" i="28"/>
  <c r="BN7" i="28"/>
  <c r="BK7" i="28"/>
  <c r="BN4" i="28"/>
  <c r="BJ4" i="28"/>
  <c r="BD366" i="28" l="1"/>
  <c r="BD336" i="28"/>
  <c r="BD306" i="28"/>
  <c r="BD286" i="28"/>
  <c r="BD96" i="28"/>
  <c r="BD66" i="28"/>
  <c r="BD56" i="28"/>
  <c r="BD16" i="28"/>
  <c r="BH4" i="28"/>
  <c r="BD4" i="28"/>
  <c r="BB477" i="28"/>
  <c r="AY477" i="28"/>
  <c r="BB467" i="28"/>
  <c r="AY467" i="28"/>
  <c r="AX356" i="28"/>
  <c r="AX346" i="28"/>
  <c r="AX286" i="28"/>
  <c r="AX206" i="28"/>
  <c r="AX156" i="28"/>
  <c r="AX116" i="28"/>
  <c r="AX56" i="28"/>
  <c r="AX6" i="28"/>
  <c r="BB4" i="28"/>
  <c r="AX4" i="28"/>
  <c r="AV477" i="28"/>
  <c r="AS477" i="28"/>
  <c r="AR396" i="28"/>
  <c r="AR326" i="28"/>
  <c r="AR306" i="28"/>
  <c r="AR296" i="28"/>
  <c r="AR276" i="28"/>
  <c r="AR106" i="28"/>
  <c r="AR46" i="28"/>
  <c r="AR26" i="28"/>
  <c r="AV4" i="28"/>
  <c r="AR4" i="28"/>
  <c r="AP477" i="28"/>
  <c r="AM477" i="28"/>
  <c r="AP4" i="28"/>
  <c r="AL4" i="28"/>
  <c r="AJ467" i="28"/>
  <c r="AG467" i="28"/>
  <c r="AJ4" i="28"/>
  <c r="AF4" i="28"/>
  <c r="AD477" i="28"/>
  <c r="AA477" i="28"/>
  <c r="AD4" i="28" l="1"/>
  <c r="Z4" i="28"/>
  <c r="X467" i="28"/>
  <c r="U467" i="28"/>
  <c r="X214" i="28"/>
  <c r="X4" i="28"/>
  <c r="T4" i="28"/>
  <c r="R477" i="28"/>
  <c r="O477" i="28"/>
  <c r="R17" i="28" l="1"/>
  <c r="O17" i="28"/>
  <c r="R4" i="28"/>
  <c r="N4" i="28"/>
  <c r="H4" i="28"/>
  <c r="L4" i="28"/>
  <c r="F4" i="28"/>
  <c r="B4" i="28"/>
  <c r="U37" i="16" l="1"/>
  <c r="P37" i="16"/>
  <c r="U20" i="16"/>
  <c r="P20" i="16"/>
  <c r="U50" i="16"/>
  <c r="P50" i="16"/>
  <c r="H24" i="17" l="1"/>
  <c r="C24" i="17"/>
  <c r="H15" i="17"/>
  <c r="C15" i="17"/>
  <c r="H5" i="17"/>
  <c r="C5" i="17"/>
  <c r="DS7" i="28" l="1"/>
  <c r="BH7" i="28"/>
  <c r="DV7" i="28"/>
  <c r="BE7" i="28"/>
  <c r="DV477" i="28"/>
  <c r="BE477" i="28"/>
  <c r="DS477" i="28"/>
  <c r="BH477" i="28"/>
  <c r="DS467" i="28"/>
  <c r="BH467" i="28"/>
  <c r="DV467" i="28"/>
  <c r="BE467" i="28"/>
  <c r="DS17" i="28"/>
  <c r="BH17" i="28"/>
  <c r="DV17" i="28"/>
  <c r="BE17" i="28"/>
  <c r="P31" i="18"/>
  <c r="U31" i="18"/>
  <c r="P3" i="18"/>
  <c r="U3" i="18"/>
  <c r="U42" i="20"/>
  <c r="P42" i="20"/>
  <c r="U31" i="20"/>
  <c r="P31" i="20"/>
  <c r="U4" i="20"/>
  <c r="P4" i="20"/>
  <c r="H5" i="20"/>
  <c r="C5" i="20"/>
  <c r="C37" i="20"/>
  <c r="H37" i="20"/>
  <c r="H8" i="20"/>
  <c r="C8" i="20"/>
  <c r="U48" i="19"/>
  <c r="P48" i="19"/>
  <c r="U12" i="19"/>
  <c r="P12" i="19"/>
  <c r="U32" i="19"/>
  <c r="P32" i="19"/>
  <c r="U3" i="19"/>
  <c r="P3" i="19"/>
  <c r="H35" i="18"/>
  <c r="C35" i="18"/>
  <c r="H14" i="18"/>
  <c r="C14" i="18"/>
  <c r="H31" i="18"/>
  <c r="C31" i="18"/>
  <c r="U3" i="17"/>
  <c r="P3" i="17"/>
  <c r="U17" i="17"/>
  <c r="P17" i="17"/>
  <c r="CR7" i="28" l="1"/>
  <c r="AA7" i="28"/>
  <c r="CO7" i="28"/>
  <c r="AD7" i="28"/>
  <c r="CF7" i="28"/>
  <c r="O7" i="28"/>
  <c r="CC7" i="28"/>
  <c r="R7" i="28"/>
  <c r="CL7" i="28"/>
  <c r="U7" i="28"/>
  <c r="CI7" i="28"/>
  <c r="X7" i="28"/>
  <c r="DD17" i="28"/>
  <c r="AM17" i="28"/>
  <c r="DA17" i="28"/>
  <c r="AP17" i="28"/>
  <c r="CI277" i="28"/>
  <c r="CX17" i="28"/>
  <c r="AG17" i="28"/>
  <c r="CU17" i="28"/>
  <c r="AJ17" i="28"/>
  <c r="DM17" i="28"/>
  <c r="BB17" i="28"/>
  <c r="DP17" i="28"/>
  <c r="AY17" i="28"/>
  <c r="DA467" i="28"/>
  <c r="AP467" i="28"/>
  <c r="DD467" i="28"/>
  <c r="AM467" i="28"/>
  <c r="CU477" i="28"/>
  <c r="AJ477" i="28"/>
  <c r="CX477" i="28"/>
  <c r="AG477" i="28"/>
  <c r="CL17" i="28"/>
  <c r="U17" i="28"/>
  <c r="CI17" i="28"/>
  <c r="X17" i="28"/>
  <c r="CF467" i="28"/>
  <c r="O467" i="28"/>
  <c r="CC467" i="28"/>
  <c r="R467" i="28"/>
  <c r="CI477" i="28"/>
  <c r="X477" i="28"/>
  <c r="CX7" i="28"/>
  <c r="AG7" i="28"/>
  <c r="DD7" i="28"/>
  <c r="AM7" i="28"/>
  <c r="DA7" i="28"/>
  <c r="AP7" i="28"/>
  <c r="DM7" i="28"/>
  <c r="BB7" i="28"/>
  <c r="CL477" i="28"/>
  <c r="U477" i="28"/>
  <c r="CU7" i="28"/>
  <c r="AJ7" i="28"/>
  <c r="DP7" i="28"/>
  <c r="AY7" i="28"/>
  <c r="H30" i="19"/>
  <c r="H35" i="19"/>
  <c r="H32" i="19"/>
  <c r="DJ7" i="28" l="1"/>
  <c r="AS7" i="28"/>
  <c r="DG7" i="28"/>
  <c r="AV7" i="28"/>
  <c r="H34" i="16"/>
  <c r="C34" i="16"/>
  <c r="H30" i="16"/>
  <c r="C30" i="16"/>
  <c r="BZ7" i="28" l="1"/>
  <c r="I7" i="28"/>
  <c r="BW7" i="28"/>
  <c r="L7" i="28"/>
  <c r="AL54" i="1"/>
  <c r="AL51" i="1"/>
  <c r="AG51" i="1"/>
  <c r="AB51" i="1"/>
  <c r="AB46" i="1"/>
  <c r="W51" i="1"/>
  <c r="W46" i="1"/>
  <c r="R51" i="1"/>
  <c r="R47" i="1"/>
  <c r="M51" i="1"/>
  <c r="M48" i="1"/>
  <c r="J40" i="3" l="1"/>
  <c r="J81" i="3"/>
  <c r="J27" i="3" l="1"/>
  <c r="R22" i="17" s="1"/>
  <c r="J56" i="3" l="1"/>
  <c r="J24" i="3"/>
  <c r="J6" i="3" l="1"/>
  <c r="J69" i="3" l="1"/>
  <c r="J16" i="3" l="1"/>
  <c r="J33" i="3" l="1"/>
  <c r="J77" i="3" l="1"/>
  <c r="BF36" i="1" l="1"/>
  <c r="BF85" i="1"/>
  <c r="BK42" i="1" l="1"/>
  <c r="W77" i="1" l="1"/>
  <c r="W72" i="1"/>
  <c r="M77" i="1"/>
  <c r="M74" i="1"/>
  <c r="R73" i="1" l="1"/>
  <c r="R77" i="1"/>
  <c r="AB71" i="1" l="1"/>
  <c r="AB77" i="1"/>
  <c r="J25" i="3" l="1"/>
  <c r="AG46" i="1" l="1"/>
  <c r="J45" i="3" l="1"/>
  <c r="J55" i="3"/>
  <c r="J83" i="3"/>
  <c r="C40" i="2" l="1"/>
  <c r="J96" i="3" l="1"/>
  <c r="R31" i="16" l="1"/>
  <c r="J24" i="17"/>
  <c r="R14" i="18"/>
  <c r="J16" i="19"/>
  <c r="R41" i="20"/>
  <c r="J37" i="20"/>
  <c r="R32" i="19"/>
  <c r="J51" i="18"/>
  <c r="R51" i="17"/>
  <c r="E8" i="16"/>
  <c r="S30" i="12"/>
  <c r="C106" i="1"/>
  <c r="AP214" i="28" l="1"/>
  <c r="DD474" i="28" l="1"/>
  <c r="CZ474" i="28"/>
  <c r="DD464" i="28"/>
  <c r="CZ464" i="28"/>
  <c r="DD457" i="28"/>
  <c r="DA457" i="28"/>
  <c r="DD454" i="28"/>
  <c r="CZ454" i="28"/>
  <c r="DD447" i="28"/>
  <c r="DA447" i="28"/>
  <c r="DD444" i="28"/>
  <c r="CZ444" i="28"/>
  <c r="DD437" i="28"/>
  <c r="DA437" i="28"/>
  <c r="DD434" i="28"/>
  <c r="CZ434" i="28"/>
  <c r="DD427" i="28"/>
  <c r="DA427" i="28"/>
  <c r="DD424" i="28"/>
  <c r="CZ424" i="28"/>
  <c r="DD417" i="28"/>
  <c r="DA417" i="28"/>
  <c r="DD414" i="28"/>
  <c r="CZ414" i="28"/>
  <c r="DD407" i="28"/>
  <c r="DA407" i="28"/>
  <c r="DD404" i="28"/>
  <c r="CZ404" i="28"/>
  <c r="DD397" i="28"/>
  <c r="DA397" i="28"/>
  <c r="DD394" i="28"/>
  <c r="CZ394" i="28"/>
  <c r="DD387" i="28"/>
  <c r="DA387" i="28"/>
  <c r="DD384" i="28"/>
  <c r="CZ384" i="28"/>
  <c r="DD377" i="28"/>
  <c r="DA377" i="28"/>
  <c r="DD374" i="28"/>
  <c r="CZ374" i="28"/>
  <c r="DD367" i="28"/>
  <c r="DA367" i="28"/>
  <c r="DD364" i="28"/>
  <c r="CZ364" i="28"/>
  <c r="DD357" i="28"/>
  <c r="DA357" i="28"/>
  <c r="DD354" i="28"/>
  <c r="CZ354" i="28"/>
  <c r="DD347" i="28"/>
  <c r="DA347" i="28"/>
  <c r="DD344" i="28"/>
  <c r="CZ344" i="28"/>
  <c r="DD337" i="28"/>
  <c r="DA337" i="28"/>
  <c r="DD334" i="28"/>
  <c r="CZ334" i="28"/>
  <c r="DD327" i="28"/>
  <c r="DA327" i="28"/>
  <c r="DD324" i="28"/>
  <c r="CZ324" i="28"/>
  <c r="DD317" i="28"/>
  <c r="DA317" i="28"/>
  <c r="CZ314" i="28"/>
  <c r="DD307" i="28"/>
  <c r="DA307" i="28"/>
  <c r="CZ304" i="28"/>
  <c r="DD297" i="28"/>
  <c r="DA297" i="28"/>
  <c r="DD294" i="28"/>
  <c r="CZ294" i="28"/>
  <c r="DD287" i="28"/>
  <c r="DA287" i="28"/>
  <c r="DD284" i="28"/>
  <c r="CZ284" i="28"/>
  <c r="DD277" i="28"/>
  <c r="DA277" i="28"/>
  <c r="DD274" i="28"/>
  <c r="CZ274" i="28"/>
  <c r="DD267" i="28"/>
  <c r="DA267" i="28"/>
  <c r="DD264" i="28"/>
  <c r="CZ264" i="28"/>
  <c r="DD257" i="28"/>
  <c r="DA257" i="28"/>
  <c r="DD254" i="28"/>
  <c r="CZ254" i="28"/>
  <c r="DD247" i="28"/>
  <c r="DA247" i="28"/>
  <c r="DD244" i="28"/>
  <c r="CZ244" i="28"/>
  <c r="DD237" i="28"/>
  <c r="DA237" i="28"/>
  <c r="DD234" i="28"/>
  <c r="CZ234" i="28"/>
  <c r="DD227" i="28"/>
  <c r="DA227" i="28"/>
  <c r="DD224" i="28"/>
  <c r="CZ224" i="28"/>
  <c r="DD217" i="28"/>
  <c r="DA217" i="28"/>
  <c r="DD214" i="28"/>
  <c r="CZ214" i="28"/>
  <c r="DD207" i="28"/>
  <c r="DA207" i="28"/>
  <c r="DD204" i="28"/>
  <c r="CZ204" i="28"/>
  <c r="DD197" i="28"/>
  <c r="DA197" i="28"/>
  <c r="DD194" i="28"/>
  <c r="CZ194" i="28"/>
  <c r="DD187" i="28"/>
  <c r="DA187" i="28"/>
  <c r="DD184" i="28"/>
  <c r="CZ184" i="28"/>
  <c r="DD177" i="28"/>
  <c r="DA177" i="28"/>
  <c r="DD174" i="28"/>
  <c r="CZ174" i="28"/>
  <c r="DD167" i="28"/>
  <c r="DA167" i="28"/>
  <c r="DD164" i="28"/>
  <c r="CZ164" i="28"/>
  <c r="DD157" i="28"/>
  <c r="DA157" i="28"/>
  <c r="DD154" i="28"/>
  <c r="CZ154" i="28"/>
  <c r="DD147" i="28"/>
  <c r="DA147" i="28"/>
  <c r="DD144" i="28"/>
  <c r="CZ144" i="28"/>
  <c r="DD137" i="28"/>
  <c r="DA137" i="28"/>
  <c r="DD134" i="28"/>
  <c r="CZ134" i="28"/>
  <c r="DD127" i="28"/>
  <c r="DA127" i="28"/>
  <c r="DD124" i="28"/>
  <c r="CZ124" i="28"/>
  <c r="DD117" i="28"/>
  <c r="DA117" i="28"/>
  <c r="DD114" i="28"/>
  <c r="CZ114" i="28"/>
  <c r="DD107" i="28"/>
  <c r="DA107" i="28"/>
  <c r="DD104" i="28"/>
  <c r="CZ104" i="28"/>
  <c r="DD97" i="28"/>
  <c r="DA97" i="28"/>
  <c r="DD94" i="28"/>
  <c r="CZ94" i="28"/>
  <c r="DD87" i="28"/>
  <c r="DA87" i="28"/>
  <c r="DD84" i="28"/>
  <c r="CZ84" i="28"/>
  <c r="DD77" i="28"/>
  <c r="DA77" i="28"/>
  <c r="DD74" i="28"/>
  <c r="CZ74" i="28"/>
  <c r="DD67" i="28"/>
  <c r="DA67" i="28"/>
  <c r="DD64" i="28"/>
  <c r="CZ64" i="28"/>
  <c r="DD57" i="28"/>
  <c r="DA57" i="28"/>
  <c r="DD54" i="28"/>
  <c r="CZ54" i="28"/>
  <c r="DD47" i="28"/>
  <c r="DA47" i="28"/>
  <c r="DD44" i="28"/>
  <c r="CZ44" i="28"/>
  <c r="DD37" i="28"/>
  <c r="DA37" i="28"/>
  <c r="DD34" i="28"/>
  <c r="CZ34" i="28"/>
  <c r="DD27" i="28"/>
  <c r="DA27" i="28"/>
  <c r="DD24" i="28"/>
  <c r="CZ24" i="28"/>
  <c r="CX474" i="28"/>
  <c r="CT474" i="28"/>
  <c r="CX464" i="28"/>
  <c r="CT464" i="28"/>
  <c r="CX457" i="28"/>
  <c r="CU457" i="28"/>
  <c r="CX454" i="28"/>
  <c r="CT454" i="28"/>
  <c r="CX447" i="28"/>
  <c r="CU447" i="28"/>
  <c r="CX444" i="28"/>
  <c r="CT444" i="28"/>
  <c r="CX437" i="28"/>
  <c r="CU437" i="28"/>
  <c r="CX434" i="28"/>
  <c r="CT434" i="28"/>
  <c r="CX427" i="28"/>
  <c r="CU427" i="28"/>
  <c r="CX424" i="28"/>
  <c r="CT424" i="28"/>
  <c r="CX417" i="28"/>
  <c r="CU417" i="28"/>
  <c r="CX414" i="28"/>
  <c r="CT414" i="28"/>
  <c r="CX407" i="28"/>
  <c r="CU407" i="28"/>
  <c r="CX404" i="28"/>
  <c r="CT404" i="28"/>
  <c r="CX397" i="28"/>
  <c r="CU397" i="28"/>
  <c r="CX394" i="28"/>
  <c r="CT394" i="28"/>
  <c r="CX387" i="28"/>
  <c r="CU387" i="28"/>
  <c r="CX384" i="28"/>
  <c r="CT384" i="28"/>
  <c r="CX377" i="28"/>
  <c r="CU377" i="28"/>
  <c r="CX374" i="28"/>
  <c r="CT374" i="28"/>
  <c r="CX367" i="28"/>
  <c r="CU367" i="28"/>
  <c r="CX364" i="28"/>
  <c r="CT364" i="28"/>
  <c r="CX357" i="28"/>
  <c r="CU357" i="28"/>
  <c r="CX354" i="28"/>
  <c r="CT354" i="28"/>
  <c r="CX347" i="28"/>
  <c r="CU347" i="28"/>
  <c r="CX344" i="28"/>
  <c r="CT344" i="28"/>
  <c r="CX337" i="28"/>
  <c r="CU337" i="28"/>
  <c r="CX334" i="28"/>
  <c r="CT334" i="28"/>
  <c r="CX327" i="28"/>
  <c r="CU327" i="28"/>
  <c r="CX324" i="28"/>
  <c r="CT324" i="28"/>
  <c r="CX317" i="28"/>
  <c r="CU317" i="28"/>
  <c r="CX314" i="28"/>
  <c r="CT314" i="28"/>
  <c r="CX307" i="28"/>
  <c r="CU307" i="28"/>
  <c r="CX304" i="28"/>
  <c r="CT304" i="28"/>
  <c r="CX297" i="28"/>
  <c r="CU297" i="28"/>
  <c r="CX294" i="28"/>
  <c r="CT294" i="28"/>
  <c r="CX287" i="28"/>
  <c r="CU287" i="28"/>
  <c r="CX284" i="28"/>
  <c r="CT284" i="28"/>
  <c r="CX277" i="28"/>
  <c r="CU277" i="28"/>
  <c r="CX274" i="28"/>
  <c r="CT274" i="28"/>
  <c r="CX267" i="28"/>
  <c r="CU267" i="28"/>
  <c r="CX264" i="28"/>
  <c r="CT264" i="28"/>
  <c r="CX257" i="28"/>
  <c r="CU257" i="28"/>
  <c r="CX254" i="28"/>
  <c r="CT254" i="28"/>
  <c r="CX247" i="28"/>
  <c r="CU247" i="28"/>
  <c r="CX244" i="28"/>
  <c r="CT244" i="28"/>
  <c r="CX237" i="28"/>
  <c r="CU237" i="28"/>
  <c r="CX234" i="28"/>
  <c r="CT234" i="28"/>
  <c r="CX227" i="28"/>
  <c r="CU227" i="28"/>
  <c r="CX224" i="28"/>
  <c r="CT224" i="28"/>
  <c r="CX217" i="28"/>
  <c r="CU217" i="28"/>
  <c r="CX214" i="28"/>
  <c r="CT214" i="28"/>
  <c r="CX207" i="28"/>
  <c r="CU207" i="28"/>
  <c r="CX204" i="28"/>
  <c r="CT204" i="28"/>
  <c r="CX197" i="28"/>
  <c r="CU197" i="28"/>
  <c r="CX194" i="28"/>
  <c r="CT194" i="28"/>
  <c r="CX187" i="28"/>
  <c r="CU187" i="28"/>
  <c r="CX184" i="28"/>
  <c r="CT184" i="28"/>
  <c r="CX177" i="28"/>
  <c r="CU177" i="28"/>
  <c r="CX174" i="28"/>
  <c r="CT174" i="28"/>
  <c r="CX167" i="28"/>
  <c r="CU167" i="28"/>
  <c r="CX164" i="28"/>
  <c r="CT164" i="28"/>
  <c r="CX157" i="28"/>
  <c r="CU157" i="28"/>
  <c r="CX154" i="28"/>
  <c r="CT154" i="28"/>
  <c r="CX147" i="28"/>
  <c r="CU147" i="28"/>
  <c r="CX144" i="28"/>
  <c r="CT144" i="28"/>
  <c r="CX137" i="28"/>
  <c r="CU137" i="28"/>
  <c r="CX134" i="28"/>
  <c r="CT134" i="28"/>
  <c r="CX127" i="28"/>
  <c r="CU127" i="28"/>
  <c r="CX124" i="28"/>
  <c r="CT124" i="28"/>
  <c r="CX117" i="28"/>
  <c r="CU117" i="28"/>
  <c r="CX114" i="28"/>
  <c r="CT114" i="28"/>
  <c r="CX107" i="28"/>
  <c r="CU107" i="28"/>
  <c r="CX104" i="28"/>
  <c r="CT104" i="28"/>
  <c r="CX97" i="28"/>
  <c r="CU97" i="28"/>
  <c r="CX94" i="28"/>
  <c r="CT94" i="28"/>
  <c r="CX87" i="28"/>
  <c r="CU87" i="28"/>
  <c r="CX84" i="28"/>
  <c r="CT84" i="28"/>
  <c r="CX77" i="28"/>
  <c r="CU77" i="28"/>
  <c r="CX74" i="28"/>
  <c r="CT74" i="28"/>
  <c r="CX67" i="28"/>
  <c r="CU67" i="28"/>
  <c r="CX64" i="28"/>
  <c r="CT64" i="28"/>
  <c r="CX57" i="28"/>
  <c r="CU57" i="28"/>
  <c r="CX54" i="28"/>
  <c r="CT54" i="28"/>
  <c r="CX47" i="28"/>
  <c r="CU47" i="28"/>
  <c r="CX44" i="28"/>
  <c r="CT44" i="28"/>
  <c r="CX37" i="28"/>
  <c r="CU37" i="28"/>
  <c r="CX34" i="28"/>
  <c r="CT34" i="28"/>
  <c r="CX27" i="28" l="1"/>
  <c r="CU27" i="28"/>
  <c r="CX24" i="28"/>
  <c r="CT24" i="28"/>
  <c r="CR474" i="28"/>
  <c r="CN474" i="28"/>
  <c r="CR467" i="28"/>
  <c r="CO467" i="28"/>
  <c r="CR464" i="28"/>
  <c r="CN464" i="28"/>
  <c r="CR457" i="28"/>
  <c r="CO457" i="28"/>
  <c r="CR454" i="28"/>
  <c r="CN454" i="28"/>
  <c r="CR447" i="28"/>
  <c r="CO447" i="28"/>
  <c r="CR444" i="28"/>
  <c r="CN444" i="28"/>
  <c r="CR437" i="28"/>
  <c r="CO437" i="28"/>
  <c r="CR434" i="28"/>
  <c r="CN434" i="28"/>
  <c r="CR427" i="28"/>
  <c r="CO427" i="28"/>
  <c r="CR424" i="28"/>
  <c r="CN424" i="28"/>
  <c r="CR417" i="28"/>
  <c r="CO417" i="28"/>
  <c r="CR414" i="28"/>
  <c r="CN414" i="28"/>
  <c r="CR407" i="28"/>
  <c r="CO407" i="28"/>
  <c r="CR404" i="28"/>
  <c r="CN404" i="28"/>
  <c r="CR397" i="28"/>
  <c r="CO397" i="28"/>
  <c r="CR394" i="28"/>
  <c r="CN394" i="28"/>
  <c r="CR387" i="28"/>
  <c r="CO387" i="28"/>
  <c r="CR384" i="28"/>
  <c r="CN384" i="28"/>
  <c r="CR377" i="28"/>
  <c r="CO377" i="28"/>
  <c r="CR374" i="28"/>
  <c r="CN374" i="28"/>
  <c r="CR367" i="28"/>
  <c r="CO367" i="28"/>
  <c r="CR364" i="28"/>
  <c r="CN364" i="28"/>
  <c r="CR357" i="28"/>
  <c r="CO357" i="28"/>
  <c r="CR354" i="28"/>
  <c r="CN354" i="28"/>
  <c r="CR347" i="28"/>
  <c r="CO347" i="28"/>
  <c r="CR344" i="28"/>
  <c r="CN344" i="28"/>
  <c r="CR337" i="28"/>
  <c r="CO337" i="28"/>
  <c r="CR334" i="28"/>
  <c r="CN334" i="28"/>
  <c r="CR327" i="28"/>
  <c r="CO327" i="28"/>
  <c r="CR324" i="28"/>
  <c r="CN324" i="28"/>
  <c r="CR317" i="28"/>
  <c r="CO317" i="28"/>
  <c r="CR314" i="28"/>
  <c r="CN314" i="28"/>
  <c r="CR307" i="28"/>
  <c r="CO307" i="28"/>
  <c r="CR304" i="28"/>
  <c r="CN304" i="28"/>
  <c r="CR297" i="28"/>
  <c r="CO297" i="28"/>
  <c r="CR294" i="28"/>
  <c r="CN294" i="28"/>
  <c r="CR287" i="28"/>
  <c r="CO287" i="28"/>
  <c r="CR284" i="28"/>
  <c r="CN284" i="28"/>
  <c r="CR277" i="28"/>
  <c r="CO277" i="28"/>
  <c r="CR274" i="28"/>
  <c r="CN274" i="28"/>
  <c r="CR267" i="28"/>
  <c r="CO267" i="28"/>
  <c r="CR264" i="28"/>
  <c r="CN264" i="28"/>
  <c r="CR257" i="28"/>
  <c r="CO257" i="28"/>
  <c r="CR254" i="28"/>
  <c r="CN254" i="28"/>
  <c r="CR247" i="28" l="1"/>
  <c r="CO247" i="28"/>
  <c r="CR244" i="28"/>
  <c r="CN244" i="28"/>
  <c r="CR237" i="28"/>
  <c r="CO237" i="28"/>
  <c r="CR234" i="28"/>
  <c r="CN234" i="28"/>
  <c r="CR227" i="28"/>
  <c r="CO227" i="28"/>
  <c r="CR224" i="28"/>
  <c r="CN224" i="28"/>
  <c r="CR217" i="28"/>
  <c r="CO217" i="28"/>
  <c r="CR214" i="28"/>
  <c r="CN214" i="28"/>
  <c r="CR207" i="28"/>
  <c r="CO207" i="28"/>
  <c r="CR204" i="28"/>
  <c r="CN204" i="28"/>
  <c r="CR197" i="28"/>
  <c r="CO197" i="28"/>
  <c r="CR194" i="28"/>
  <c r="CN194" i="28"/>
  <c r="CR187" i="28"/>
  <c r="CO187" i="28"/>
  <c r="CR184" i="28"/>
  <c r="CN184" i="28"/>
  <c r="CR177" i="28"/>
  <c r="CO177" i="28"/>
  <c r="CR174" i="28"/>
  <c r="CN174" i="28"/>
  <c r="CR167" i="28"/>
  <c r="CO167" i="28"/>
  <c r="CR164" i="28"/>
  <c r="CN164" i="28"/>
  <c r="CR157" i="28"/>
  <c r="CO157" i="28"/>
  <c r="CR154" i="28"/>
  <c r="CN154" i="28"/>
  <c r="CR147" i="28"/>
  <c r="CO147" i="28"/>
  <c r="CR144" i="28"/>
  <c r="CN144" i="28"/>
  <c r="CR137" i="28"/>
  <c r="CO137" i="28"/>
  <c r="CR134" i="28"/>
  <c r="CN134" i="28"/>
  <c r="CR127" i="28"/>
  <c r="CO127" i="28"/>
  <c r="CR124" i="28"/>
  <c r="CN124" i="28"/>
  <c r="CR117" i="28"/>
  <c r="CO117" i="28"/>
  <c r="CR114" i="28"/>
  <c r="CN114" i="28"/>
  <c r="CR107" i="28"/>
  <c r="CO107" i="28"/>
  <c r="CR104" i="28"/>
  <c r="CN104" i="28"/>
  <c r="CR97" i="28"/>
  <c r="CO97" i="28"/>
  <c r="CR94" i="28"/>
  <c r="CN94" i="28"/>
  <c r="CR87" i="28"/>
  <c r="CO87" i="28"/>
  <c r="CR84" i="28"/>
  <c r="CN84" i="28"/>
  <c r="CR77" i="28"/>
  <c r="CO77" i="28"/>
  <c r="CR74" i="28"/>
  <c r="CN74" i="28"/>
  <c r="CR67" i="28"/>
  <c r="CO67" i="28"/>
  <c r="CR64" i="28"/>
  <c r="CN64" i="28"/>
  <c r="CR57" i="28"/>
  <c r="CO57" i="28"/>
  <c r="CR54" i="28"/>
  <c r="CN54" i="28"/>
  <c r="CR47" i="28"/>
  <c r="CO47" i="28"/>
  <c r="CR44" i="28"/>
  <c r="CN44" i="28"/>
  <c r="CR37" i="28"/>
  <c r="CO37" i="28"/>
  <c r="CR34" i="28"/>
  <c r="CN34" i="28"/>
  <c r="CR27" i="28"/>
  <c r="CO27" i="28"/>
  <c r="CR24" i="28"/>
  <c r="CN24" i="28"/>
  <c r="CL474" i="28"/>
  <c r="CH474" i="28"/>
  <c r="CL464" i="28"/>
  <c r="CH464" i="28"/>
  <c r="CL457" i="28"/>
  <c r="CI457" i="28"/>
  <c r="CL454" i="28"/>
  <c r="CH454" i="28"/>
  <c r="CL447" i="28"/>
  <c r="CI447" i="28"/>
  <c r="CL444" i="28"/>
  <c r="CH444" i="28"/>
  <c r="CL437" i="28"/>
  <c r="CI437" i="28"/>
  <c r="CL434" i="28"/>
  <c r="CH434" i="28"/>
  <c r="CL427" i="28"/>
  <c r="CI427" i="28"/>
  <c r="CL424" i="28"/>
  <c r="CH424" i="28"/>
  <c r="CL417" i="28"/>
  <c r="CI417" i="28"/>
  <c r="CL414" i="28"/>
  <c r="CH414" i="28"/>
  <c r="CL407" i="28"/>
  <c r="CI407" i="28"/>
  <c r="CL404" i="28"/>
  <c r="CH404" i="28"/>
  <c r="CL397" i="28"/>
  <c r="CI397" i="28"/>
  <c r="CL394" i="28"/>
  <c r="CH394" i="28"/>
  <c r="CL387" i="28"/>
  <c r="CI387" i="28"/>
  <c r="CL384" i="28"/>
  <c r="CH384" i="28"/>
  <c r="CL377" i="28"/>
  <c r="CI377" i="28"/>
  <c r="CL374" i="28"/>
  <c r="CH374" i="28"/>
  <c r="CL367" i="28"/>
  <c r="CI367" i="28"/>
  <c r="CL364" i="28"/>
  <c r="CH364" i="28"/>
  <c r="CL357" i="28"/>
  <c r="CI357" i="28"/>
  <c r="CL354" i="28"/>
  <c r="CH354" i="28"/>
  <c r="CL347" i="28"/>
  <c r="CI347" i="28"/>
  <c r="CL344" i="28"/>
  <c r="CH344" i="28"/>
  <c r="CL337" i="28"/>
  <c r="CI337" i="28"/>
  <c r="CL334" i="28"/>
  <c r="CH334" i="28"/>
  <c r="CL327" i="28"/>
  <c r="CI327" i="28"/>
  <c r="CL324" i="28"/>
  <c r="CH324" i="28"/>
  <c r="CL317" i="28"/>
  <c r="CI317" i="28"/>
  <c r="CL314" i="28"/>
  <c r="CH314" i="28"/>
  <c r="CL307" i="28"/>
  <c r="CI307" i="28"/>
  <c r="CL304" i="28"/>
  <c r="CH304" i="28"/>
  <c r="CL297" i="28"/>
  <c r="CI297" i="28"/>
  <c r="CL294" i="28"/>
  <c r="CH294" i="28"/>
  <c r="CL287" i="28"/>
  <c r="CI287" i="28"/>
  <c r="CL284" i="28"/>
  <c r="CH284" i="28"/>
  <c r="CL277" i="28"/>
  <c r="CL274" i="28"/>
  <c r="CH274" i="28"/>
  <c r="CL267" i="28"/>
  <c r="CI267" i="28"/>
  <c r="CL264" i="28"/>
  <c r="CH264" i="28"/>
  <c r="CL257" i="28"/>
  <c r="CI257" i="28"/>
  <c r="CL254" i="28"/>
  <c r="CH254" i="28"/>
  <c r="CL247" i="28"/>
  <c r="CI247" i="28"/>
  <c r="CL244" i="28"/>
  <c r="CH244" i="28"/>
  <c r="CL237" i="28"/>
  <c r="CI237" i="28"/>
  <c r="CL234" i="28"/>
  <c r="CH234" i="28"/>
  <c r="CL227" i="28"/>
  <c r="CI227" i="28"/>
  <c r="CL224" i="28"/>
  <c r="CH224" i="28"/>
  <c r="CL217" i="28"/>
  <c r="CI217" i="28"/>
  <c r="CL214" i="28"/>
  <c r="CH214" i="28"/>
  <c r="CL207" i="28"/>
  <c r="CI207" i="28"/>
  <c r="CL204" i="28"/>
  <c r="CH204" i="28"/>
  <c r="CL197" i="28"/>
  <c r="CI197" i="28"/>
  <c r="CL194" i="28"/>
  <c r="CH194" i="28"/>
  <c r="CL187" i="28"/>
  <c r="CI187" i="28"/>
  <c r="CL184" i="28"/>
  <c r="CH184" i="28"/>
  <c r="CL177" i="28" l="1"/>
  <c r="CI177" i="28"/>
  <c r="CL174" i="28"/>
  <c r="CH174" i="28"/>
  <c r="CL167" i="28"/>
  <c r="CI167" i="28"/>
  <c r="CL164" i="28"/>
  <c r="CH164" i="28"/>
  <c r="CL157" i="28"/>
  <c r="CI157" i="28"/>
  <c r="CL154" i="28"/>
  <c r="CH154" i="28"/>
  <c r="CL147" i="28"/>
  <c r="CI147" i="28"/>
  <c r="CL144" i="28"/>
  <c r="CH144" i="28"/>
  <c r="CL137" i="28"/>
  <c r="CI137" i="28"/>
  <c r="CL134" i="28"/>
  <c r="CH134" i="28"/>
  <c r="CL127" i="28"/>
  <c r="CI127" i="28"/>
  <c r="CL124" i="28"/>
  <c r="CH124" i="28"/>
  <c r="CL117" i="28"/>
  <c r="CI117" i="28"/>
  <c r="CL114" i="28"/>
  <c r="CH114" i="28"/>
  <c r="CL107" i="28"/>
  <c r="CI107" i="28"/>
  <c r="CL104" i="28"/>
  <c r="CH104" i="28"/>
  <c r="CL97" i="28"/>
  <c r="CI97" i="28"/>
  <c r="CL94" i="28"/>
  <c r="CH94" i="28"/>
  <c r="CL87" i="28"/>
  <c r="CI87" i="28"/>
  <c r="CL84" i="28"/>
  <c r="CH84" i="28"/>
  <c r="CL77" i="28"/>
  <c r="CI77" i="28"/>
  <c r="CL74" i="28"/>
  <c r="CH74" i="28"/>
  <c r="CL67" i="28"/>
  <c r="CI67" i="28"/>
  <c r="CL64" i="28"/>
  <c r="CH64" i="28"/>
  <c r="CL57" i="28"/>
  <c r="CI57" i="28"/>
  <c r="CL54" i="28"/>
  <c r="CH54" i="28"/>
  <c r="CL47" i="28"/>
  <c r="CI47" i="28"/>
  <c r="CL44" i="28"/>
  <c r="CH44" i="28"/>
  <c r="CL37" i="28"/>
  <c r="CI37" i="28"/>
  <c r="CL34" i="28"/>
  <c r="CH34" i="28"/>
  <c r="CL27" i="28"/>
  <c r="CI27" i="28"/>
  <c r="CL24" i="28"/>
  <c r="CH24" i="28"/>
  <c r="CF474" i="28"/>
  <c r="CB474" i="28"/>
  <c r="CF457" i="28"/>
  <c r="CC457" i="28"/>
  <c r="CF447" i="28"/>
  <c r="CC447" i="28"/>
  <c r="CF437" i="28"/>
  <c r="CC437" i="28"/>
  <c r="CF427" i="28"/>
  <c r="CC427" i="28"/>
  <c r="CF417" i="28"/>
  <c r="CC417" i="28"/>
  <c r="CF407" i="28"/>
  <c r="CC407" i="28"/>
  <c r="CF397" i="28"/>
  <c r="CC397" i="28"/>
  <c r="CF387" i="28"/>
  <c r="CC387" i="28"/>
  <c r="CF377" i="28"/>
  <c r="CC377" i="28"/>
  <c r="CF367" i="28"/>
  <c r="CC367" i="28"/>
  <c r="CF357" i="28"/>
  <c r="CC357" i="28"/>
  <c r="CF464" i="28"/>
  <c r="CB464" i="28"/>
  <c r="CF454" i="28"/>
  <c r="CB454" i="28"/>
  <c r="CF444" i="28"/>
  <c r="CB444" i="28"/>
  <c r="CF434" i="28"/>
  <c r="CB434" i="28"/>
  <c r="CF424" i="28"/>
  <c r="CB424" i="28"/>
  <c r="CF414" i="28"/>
  <c r="CB414" i="28"/>
  <c r="CF404" i="28"/>
  <c r="CB404" i="28"/>
  <c r="CF394" i="28"/>
  <c r="CB394" i="28"/>
  <c r="CF384" i="28"/>
  <c r="CB384" i="28"/>
  <c r="CF374" i="28"/>
  <c r="CB374" i="28"/>
  <c r="CF364" i="28"/>
  <c r="CB364" i="28"/>
  <c r="CF354" i="28"/>
  <c r="CB354" i="28"/>
  <c r="CF347" i="28"/>
  <c r="CC347" i="28"/>
  <c r="CF344" i="28"/>
  <c r="CB344" i="28"/>
  <c r="CF337" i="28"/>
  <c r="CC337" i="28"/>
  <c r="CF334" i="28"/>
  <c r="CB334" i="28"/>
  <c r="CF327" i="28"/>
  <c r="CC327" i="28"/>
  <c r="CF324" i="28"/>
  <c r="CB324" i="28"/>
  <c r="CF317" i="28"/>
  <c r="CC317" i="28"/>
  <c r="CF314" i="28"/>
  <c r="CB314" i="28"/>
  <c r="CF307" i="28"/>
  <c r="CC307" i="28"/>
  <c r="CF304" i="28"/>
  <c r="CB304" i="28"/>
  <c r="CF297" i="28"/>
  <c r="CC297" i="28"/>
  <c r="CF294" i="28"/>
  <c r="CB294" i="28"/>
  <c r="CF287" i="28"/>
  <c r="CC287" i="28"/>
  <c r="CF284" i="28"/>
  <c r="CB284" i="28"/>
  <c r="CF277" i="28"/>
  <c r="CC277" i="28"/>
  <c r="CF274" i="28"/>
  <c r="CB274" i="28"/>
  <c r="CF267" i="28"/>
  <c r="CC267" i="28"/>
  <c r="CF264" i="28"/>
  <c r="CB264" i="28"/>
  <c r="CF257" i="28"/>
  <c r="CC257" i="28"/>
  <c r="CF254" i="28"/>
  <c r="CB254" i="28"/>
  <c r="CF247" i="28"/>
  <c r="CC247" i="28"/>
  <c r="CF244" i="28"/>
  <c r="CB244" i="28"/>
  <c r="CF237" i="28"/>
  <c r="CC237" i="28"/>
  <c r="CF234" i="28"/>
  <c r="CB234" i="28"/>
  <c r="CF227" i="28"/>
  <c r="CC227" i="28"/>
  <c r="CF224" i="28"/>
  <c r="CB224" i="28"/>
  <c r="CF217" i="28"/>
  <c r="CC217" i="28"/>
  <c r="CF214" i="28"/>
  <c r="CB214" i="28"/>
  <c r="CF207" i="28"/>
  <c r="CC207" i="28"/>
  <c r="CF204" i="28"/>
  <c r="CB204" i="28"/>
  <c r="CF197" i="28"/>
  <c r="CC197" i="28"/>
  <c r="CF194" i="28"/>
  <c r="CB194" i="28"/>
  <c r="CF187" i="28"/>
  <c r="CC187" i="28"/>
  <c r="CF184" i="28"/>
  <c r="CB184" i="28"/>
  <c r="CF177" i="28"/>
  <c r="CC177" i="28"/>
  <c r="CF174" i="28"/>
  <c r="CB174" i="28"/>
  <c r="CF167" i="28"/>
  <c r="CC167" i="28"/>
  <c r="CF164" i="28"/>
  <c r="CB164" i="28"/>
  <c r="CF157" i="28"/>
  <c r="CC157" i="28"/>
  <c r="CF154" i="28"/>
  <c r="CB154" i="28"/>
  <c r="CF147" i="28"/>
  <c r="CC147" i="28"/>
  <c r="CF144" i="28"/>
  <c r="CB144" i="28"/>
  <c r="CF137" i="28"/>
  <c r="CC137" i="28"/>
  <c r="CF134" i="28"/>
  <c r="CB134" i="28"/>
  <c r="CF127" i="28"/>
  <c r="CC127" i="28"/>
  <c r="CF124" i="28"/>
  <c r="CB124" i="28"/>
  <c r="CF117" i="28"/>
  <c r="CC117" i="28"/>
  <c r="CF114" i="28"/>
  <c r="CB114" i="28"/>
  <c r="CF107" i="28"/>
  <c r="CC107" i="28"/>
  <c r="CF104" i="28"/>
  <c r="CB104" i="28"/>
  <c r="CF97" i="28"/>
  <c r="CC97" i="28"/>
  <c r="CF94" i="28"/>
  <c r="CB94" i="28"/>
  <c r="CF87" i="28"/>
  <c r="CC87" i="28"/>
  <c r="CF84" i="28"/>
  <c r="CB84" i="28"/>
  <c r="CF77" i="28"/>
  <c r="CC77" i="28"/>
  <c r="CF74" i="28"/>
  <c r="CB74" i="28"/>
  <c r="CF67" i="28"/>
  <c r="CC67" i="28"/>
  <c r="CF64" i="28"/>
  <c r="CB64" i="28"/>
  <c r="CC57" i="28"/>
  <c r="CF57" i="28"/>
  <c r="CF54" i="28"/>
  <c r="CB54" i="28"/>
  <c r="CF47" i="28"/>
  <c r="CC47" i="28"/>
  <c r="CF44" i="28"/>
  <c r="CB44" i="28"/>
  <c r="CF37" i="28"/>
  <c r="CC37" i="28"/>
  <c r="CF34" i="28"/>
  <c r="CB34" i="28"/>
  <c r="CF27" i="28"/>
  <c r="CC27" i="28"/>
  <c r="CF24" i="28"/>
  <c r="CB24" i="28"/>
  <c r="DJ474" i="28"/>
  <c r="DF474" i="28"/>
  <c r="DJ467" i="28"/>
  <c r="DG467" i="28"/>
  <c r="DJ464" i="28"/>
  <c r="DF464" i="28"/>
  <c r="DJ457" i="28"/>
  <c r="DG457" i="28"/>
  <c r="DJ454" i="28"/>
  <c r="DF454" i="28"/>
  <c r="DJ447" i="28"/>
  <c r="DG447" i="28"/>
  <c r="DJ444" i="28"/>
  <c r="DF444" i="28"/>
  <c r="DJ437" i="28"/>
  <c r="DG437" i="28"/>
  <c r="DJ434" i="28"/>
  <c r="DF434" i="28"/>
  <c r="DJ427" i="28"/>
  <c r="DG427" i="28"/>
  <c r="DJ424" i="28"/>
  <c r="DF424" i="28"/>
  <c r="DJ417" i="28"/>
  <c r="DG417" i="28"/>
  <c r="DJ414" i="28"/>
  <c r="DF414" i="28"/>
  <c r="DJ407" i="28"/>
  <c r="DG407" i="28"/>
  <c r="DJ404" i="28"/>
  <c r="DF404" i="28"/>
  <c r="DJ397" i="28"/>
  <c r="DG397" i="28"/>
  <c r="DJ394" i="28"/>
  <c r="DF394" i="28"/>
  <c r="DJ387" i="28"/>
  <c r="DG387" i="28"/>
  <c r="DJ384" i="28"/>
  <c r="DF384" i="28"/>
  <c r="DJ377" i="28"/>
  <c r="DG377" i="28"/>
  <c r="DJ374" i="28"/>
  <c r="DF374" i="28"/>
  <c r="DJ367" i="28"/>
  <c r="DG367" i="28"/>
  <c r="DJ364" i="28"/>
  <c r="DF364" i="28"/>
  <c r="DJ357" i="28"/>
  <c r="DG357" i="28"/>
  <c r="DJ354" i="28"/>
  <c r="DF354" i="28"/>
  <c r="DJ347" i="28"/>
  <c r="DG347" i="28"/>
  <c r="DJ344" i="28" l="1"/>
  <c r="DF344" i="28"/>
  <c r="DJ337" i="28"/>
  <c r="DG337" i="28"/>
  <c r="DJ334" i="28"/>
  <c r="DF334" i="28"/>
  <c r="DJ327" i="28"/>
  <c r="DG327" i="28"/>
  <c r="DJ324" i="28"/>
  <c r="DF324" i="28"/>
  <c r="DJ317" i="28"/>
  <c r="DG317" i="28"/>
  <c r="DJ314" i="28"/>
  <c r="DF314" i="28"/>
  <c r="DJ307" i="28"/>
  <c r="DG307" i="28"/>
  <c r="DJ304" i="28"/>
  <c r="DF304" i="28"/>
  <c r="DJ297" i="28"/>
  <c r="DG297" i="28"/>
  <c r="DJ294" i="28"/>
  <c r="DF294" i="28"/>
  <c r="DJ287" i="28"/>
  <c r="DG287" i="28"/>
  <c r="DJ284" i="28"/>
  <c r="DF284" i="28"/>
  <c r="DJ277" i="28"/>
  <c r="DG277" i="28"/>
  <c r="DJ274" i="28"/>
  <c r="DF274" i="28"/>
  <c r="DJ267" i="28"/>
  <c r="DG267" i="28"/>
  <c r="DJ264" i="28"/>
  <c r="DF264" i="28"/>
  <c r="DJ257" i="28"/>
  <c r="DG257" i="28"/>
  <c r="DJ254" i="28"/>
  <c r="DF254" i="28"/>
  <c r="DJ247" i="28"/>
  <c r="DG247" i="28"/>
  <c r="DJ244" i="28"/>
  <c r="DF244" i="28"/>
  <c r="DJ237" i="28"/>
  <c r="DG237" i="28"/>
  <c r="DJ234" i="28"/>
  <c r="DF234" i="28"/>
  <c r="DJ227" i="28"/>
  <c r="DG227" i="28"/>
  <c r="DJ224" i="28"/>
  <c r="DF224" i="28"/>
  <c r="DJ217" i="28"/>
  <c r="DG217" i="28"/>
  <c r="DJ214" i="28"/>
  <c r="DF214" i="28"/>
  <c r="DJ207" i="28"/>
  <c r="DG207" i="28"/>
  <c r="DJ204" i="28"/>
  <c r="DF204" i="28"/>
  <c r="DJ197" i="28"/>
  <c r="DG197" i="28"/>
  <c r="DJ194" i="28"/>
  <c r="DF194" i="28"/>
  <c r="DJ187" i="28"/>
  <c r="DG187" i="28"/>
  <c r="DJ184" i="28"/>
  <c r="DF184" i="28"/>
  <c r="DJ177" i="28"/>
  <c r="DG177" i="28"/>
  <c r="DJ174" i="28"/>
  <c r="DF174" i="28"/>
  <c r="DJ167" i="28"/>
  <c r="DG167" i="28"/>
  <c r="DJ164" i="28"/>
  <c r="DF164" i="28"/>
  <c r="DJ157" i="28"/>
  <c r="DG157" i="28"/>
  <c r="DJ154" i="28"/>
  <c r="DF154" i="28"/>
  <c r="DJ147" i="28"/>
  <c r="DG147" i="28"/>
  <c r="DJ144" i="28"/>
  <c r="DF144" i="28"/>
  <c r="DJ137" i="28"/>
  <c r="DG137" i="28"/>
  <c r="DJ134" i="28"/>
  <c r="DF134" i="28"/>
  <c r="DJ127" i="28"/>
  <c r="DG127" i="28"/>
  <c r="DJ124" i="28"/>
  <c r="DF124" i="28"/>
  <c r="DJ117" i="28"/>
  <c r="DG117" i="28"/>
  <c r="DJ114" i="28"/>
  <c r="DF114" i="28"/>
  <c r="DJ107" i="28"/>
  <c r="DG107" i="28"/>
  <c r="DJ104" i="28"/>
  <c r="DF104" i="28"/>
  <c r="DJ97" i="28"/>
  <c r="DG97" i="28"/>
  <c r="DJ94" i="28"/>
  <c r="DF94" i="28"/>
  <c r="DJ87" i="28"/>
  <c r="DG87" i="28"/>
  <c r="DJ84" i="28"/>
  <c r="DF84" i="28"/>
  <c r="DJ77" i="28"/>
  <c r="DG77" i="28"/>
  <c r="DJ74" i="28"/>
  <c r="DF74" i="28"/>
  <c r="DJ67" i="28"/>
  <c r="DG67" i="28"/>
  <c r="DJ64" i="28"/>
  <c r="DF64" i="28"/>
  <c r="DJ57" i="28"/>
  <c r="DG57" i="28"/>
  <c r="DJ54" i="28"/>
  <c r="DF54" i="28"/>
  <c r="DJ47" i="28"/>
  <c r="DG47" i="28"/>
  <c r="DJ44" i="28"/>
  <c r="DF44" i="28"/>
  <c r="DJ37" i="28"/>
  <c r="DG37" i="28"/>
  <c r="DJ34" i="28" l="1"/>
  <c r="DF34" i="28"/>
  <c r="DJ27" i="28"/>
  <c r="DG27" i="28"/>
  <c r="DJ24" i="28"/>
  <c r="DF24" i="28"/>
  <c r="DP474" i="28"/>
  <c r="DL474" i="28"/>
  <c r="DP464" i="28"/>
  <c r="DL464" i="28"/>
  <c r="DP457" i="28"/>
  <c r="DM457" i="28"/>
  <c r="DP454" i="28"/>
  <c r="DL454" i="28"/>
  <c r="DP447" i="28"/>
  <c r="DM447" i="28"/>
  <c r="DP444" i="28"/>
  <c r="DL444" i="28"/>
  <c r="DP437" i="28"/>
  <c r="DM437" i="28"/>
  <c r="DP434" i="28"/>
  <c r="DL434" i="28"/>
  <c r="DP427" i="28"/>
  <c r="DM427" i="28"/>
  <c r="DP424" i="28"/>
  <c r="DL424" i="28"/>
  <c r="DP417" i="28"/>
  <c r="DM417" i="28"/>
  <c r="DP414" i="28"/>
  <c r="DL414" i="28"/>
  <c r="DP407" i="28"/>
  <c r="DM407" i="28"/>
  <c r="DP404" i="28"/>
  <c r="DL404" i="28"/>
  <c r="DP397" i="28"/>
  <c r="DM397" i="28"/>
  <c r="DP394" i="28"/>
  <c r="DL394" i="28"/>
  <c r="DP387" i="28"/>
  <c r="DM387" i="28"/>
  <c r="DP384" i="28"/>
  <c r="DL384" i="28"/>
  <c r="DP377" i="28"/>
  <c r="DM377" i="28"/>
  <c r="DP374" i="28"/>
  <c r="DL374" i="28"/>
  <c r="DP367" i="28"/>
  <c r="DM367" i="28"/>
  <c r="DP364" i="28"/>
  <c r="DL364" i="28"/>
  <c r="DP357" i="28"/>
  <c r="DM357" i="28"/>
  <c r="DP354" i="28"/>
  <c r="DL354" i="28"/>
  <c r="DP347" i="28"/>
  <c r="DM347" i="28"/>
  <c r="DP344" i="28"/>
  <c r="DL344" i="28"/>
  <c r="DP337" i="28"/>
  <c r="DM337" i="28"/>
  <c r="DP334" i="28"/>
  <c r="DL334" i="28"/>
  <c r="DM327" i="28"/>
  <c r="DP327" i="28"/>
  <c r="DP324" i="28"/>
  <c r="DL324" i="28"/>
  <c r="DP317" i="28"/>
  <c r="DM317" i="28"/>
  <c r="DP314" i="28"/>
  <c r="DL314" i="28"/>
  <c r="DP307" i="28"/>
  <c r="DM307" i="28"/>
  <c r="DP304" i="28"/>
  <c r="DL304" i="28"/>
  <c r="DP297" i="28"/>
  <c r="DM297" i="28"/>
  <c r="DP294" i="28"/>
  <c r="DL294" i="28"/>
  <c r="DP287" i="28"/>
  <c r="DM287" i="28"/>
  <c r="DP284" i="28"/>
  <c r="DL284" i="28"/>
  <c r="DP277" i="28"/>
  <c r="DM277" i="28"/>
  <c r="DP274" i="28"/>
  <c r="DL274" i="28"/>
  <c r="DP267" i="28"/>
  <c r="DM267" i="28"/>
  <c r="DP264" i="28"/>
  <c r="DL264" i="28"/>
  <c r="DP257" i="28"/>
  <c r="DM257" i="28"/>
  <c r="DP254" i="28"/>
  <c r="DL254" i="28"/>
  <c r="DP247" i="28"/>
  <c r="DM247" i="28"/>
  <c r="DP244" i="28"/>
  <c r="DL244" i="28"/>
  <c r="DP237" i="28"/>
  <c r="DM237" i="28"/>
  <c r="DP234" i="28"/>
  <c r="DL234" i="28"/>
  <c r="DP227" i="28"/>
  <c r="DM227" i="28"/>
  <c r="DP224" i="28"/>
  <c r="DL224" i="28"/>
  <c r="DP217" i="28"/>
  <c r="DM217" i="28"/>
  <c r="DP214" i="28"/>
  <c r="DL214" i="28"/>
  <c r="DP207" i="28"/>
  <c r="DM207" i="28"/>
  <c r="DP204" i="28"/>
  <c r="DL204" i="28"/>
  <c r="DP197" i="28"/>
  <c r="DM197" i="28"/>
  <c r="DP194" i="28"/>
  <c r="DL194" i="28"/>
  <c r="DP187" i="28"/>
  <c r="DM187" i="28"/>
  <c r="DP184" i="28"/>
  <c r="DL184" i="28"/>
  <c r="DP177" i="28"/>
  <c r="DM177" i="28"/>
  <c r="DP174" i="28"/>
  <c r="DL174" i="28"/>
  <c r="DP167" i="28"/>
  <c r="DM167" i="28"/>
  <c r="DP164" i="28"/>
  <c r="DL164" i="28"/>
  <c r="DP157" i="28"/>
  <c r="DM157" i="28"/>
  <c r="DP154" i="28"/>
  <c r="DL154" i="28"/>
  <c r="DP147" i="28"/>
  <c r="DM147" i="28"/>
  <c r="DP144" i="28"/>
  <c r="DL144" i="28"/>
  <c r="DP137" i="28" l="1"/>
  <c r="DM137" i="28"/>
  <c r="DP134" i="28"/>
  <c r="DL134" i="28"/>
  <c r="DP127" i="28"/>
  <c r="DM127" i="28"/>
  <c r="DP124" i="28"/>
  <c r="DL124" i="28"/>
  <c r="DP117" i="28"/>
  <c r="DM117" i="28"/>
  <c r="DP114" i="28"/>
  <c r="DL114" i="28"/>
  <c r="DP107" i="28"/>
  <c r="DM107" i="28"/>
  <c r="DP104" i="28"/>
  <c r="DL104" i="28"/>
  <c r="DP97" i="28"/>
  <c r="DM97" i="28"/>
  <c r="DP94" i="28"/>
  <c r="DL94" i="28"/>
  <c r="DP87" i="28"/>
  <c r="DM87" i="28"/>
  <c r="DP84" i="28"/>
  <c r="DL84" i="28"/>
  <c r="DP77" i="28"/>
  <c r="DM77" i="28"/>
  <c r="DP74" i="28"/>
  <c r="DL74" i="28"/>
  <c r="DP67" i="28"/>
  <c r="DM67" i="28"/>
  <c r="DP64" i="28"/>
  <c r="DL64" i="28"/>
  <c r="DP54" i="28"/>
  <c r="DL54" i="28"/>
  <c r="DP57" i="28"/>
  <c r="DM57" i="28"/>
  <c r="DP47" i="28"/>
  <c r="DM47" i="28"/>
  <c r="DP44" i="28"/>
  <c r="DL44" i="28"/>
  <c r="DP37" i="28"/>
  <c r="DM37" i="28"/>
  <c r="DP34" i="28"/>
  <c r="DL34" i="28"/>
  <c r="DP27" i="28"/>
  <c r="DM27" i="28"/>
  <c r="DP24" i="28"/>
  <c r="DL24" i="28"/>
  <c r="DV474" i="28"/>
  <c r="DR474" i="28"/>
  <c r="DV457" i="28"/>
  <c r="DS457" i="28"/>
  <c r="DV447" i="28"/>
  <c r="DS447" i="28"/>
  <c r="DV437" i="28"/>
  <c r="DS437" i="28"/>
  <c r="DV427" i="28"/>
  <c r="DS427" i="28"/>
  <c r="DV417" i="28"/>
  <c r="DS417" i="28"/>
  <c r="DV407" i="28"/>
  <c r="DS407" i="28"/>
  <c r="DV464" i="28" l="1"/>
  <c r="DR464" i="28"/>
  <c r="DV454" i="28"/>
  <c r="DR454" i="28"/>
  <c r="DV444" i="28"/>
  <c r="DR444" i="28"/>
  <c r="DV434" i="28"/>
  <c r="DR434" i="28"/>
  <c r="DV424" i="28"/>
  <c r="DR424" i="28"/>
  <c r="DV414" i="28"/>
  <c r="DR414" i="28"/>
  <c r="DV404" i="28"/>
  <c r="DR404" i="28"/>
  <c r="DV397" i="28"/>
  <c r="DS397" i="28"/>
  <c r="DV394" i="28"/>
  <c r="DR394" i="28"/>
  <c r="DV387" i="28"/>
  <c r="DS387" i="28"/>
  <c r="DV384" i="28"/>
  <c r="DR384" i="28"/>
  <c r="DV377" i="28"/>
  <c r="DS377" i="28"/>
  <c r="DV374" i="28"/>
  <c r="DR374" i="28"/>
  <c r="DV367" i="28"/>
  <c r="DS367" i="28"/>
  <c r="DV364" i="28"/>
  <c r="DR364" i="28"/>
  <c r="DV357" i="28"/>
  <c r="DS357" i="28"/>
  <c r="DV354" i="28"/>
  <c r="DR354" i="28"/>
  <c r="DV347" i="28"/>
  <c r="DS347" i="28"/>
  <c r="DV344" i="28"/>
  <c r="DR344" i="28"/>
  <c r="DV337" i="28"/>
  <c r="DS337" i="28"/>
  <c r="DV334" i="28"/>
  <c r="DR334" i="28"/>
  <c r="DV327" i="28"/>
  <c r="DS327" i="28"/>
  <c r="DV324" i="28"/>
  <c r="DR324" i="28"/>
  <c r="DV317" i="28"/>
  <c r="DS317" i="28"/>
  <c r="DV314" i="28"/>
  <c r="DR314" i="28"/>
  <c r="DV307" i="28"/>
  <c r="DS307" i="28"/>
  <c r="DV304" i="28"/>
  <c r="DR304" i="28"/>
  <c r="DV297" i="28"/>
  <c r="DS297" i="28"/>
  <c r="DV294" i="28"/>
  <c r="DR294" i="28"/>
  <c r="DV287" i="28"/>
  <c r="DS287" i="28"/>
  <c r="DV284" i="28"/>
  <c r="DR284" i="28"/>
  <c r="DV277" i="28"/>
  <c r="DS277" i="28"/>
  <c r="DV274" i="28"/>
  <c r="DR274" i="28"/>
  <c r="DV267" i="28"/>
  <c r="DS267" i="28"/>
  <c r="DV264" i="28"/>
  <c r="DR264" i="28"/>
  <c r="DV257" i="28"/>
  <c r="DS257" i="28"/>
  <c r="DV254" i="28"/>
  <c r="DR254" i="28"/>
  <c r="DV247" i="28"/>
  <c r="DS247" i="28"/>
  <c r="DV244" i="28"/>
  <c r="DR244" i="28"/>
  <c r="DV237" i="28"/>
  <c r="DS237" i="28"/>
  <c r="DV234" i="28"/>
  <c r="DR234" i="28"/>
  <c r="DV227" i="28"/>
  <c r="DS227" i="28"/>
  <c r="DV224" i="28"/>
  <c r="DR224" i="28"/>
  <c r="DV217" i="28"/>
  <c r="DS217" i="28"/>
  <c r="DV214" i="28"/>
  <c r="DR214" i="28"/>
  <c r="DV207" i="28"/>
  <c r="DS207" i="28"/>
  <c r="DV204" i="28"/>
  <c r="DR204" i="28"/>
  <c r="DV197" i="28"/>
  <c r="DS197" i="28"/>
  <c r="DV194" i="28"/>
  <c r="DR194" i="28"/>
  <c r="DV187" i="28"/>
  <c r="DS187" i="28"/>
  <c r="DV184" i="28"/>
  <c r="DR184" i="28"/>
  <c r="DV177" i="28"/>
  <c r="DS177" i="28"/>
  <c r="DV174" i="28"/>
  <c r="DR174" i="28"/>
  <c r="DV167" i="28"/>
  <c r="DS167" i="28"/>
  <c r="DV164" i="28"/>
  <c r="DR164" i="28"/>
  <c r="DV157" i="28"/>
  <c r="DS157" i="28"/>
  <c r="DV154" i="28"/>
  <c r="DR154" i="28"/>
  <c r="DV147" i="28"/>
  <c r="DS147" i="28"/>
  <c r="DV144" i="28"/>
  <c r="DR144" i="28"/>
  <c r="DV137" i="28"/>
  <c r="DS137" i="28"/>
  <c r="DV134" i="28"/>
  <c r="DR134" i="28"/>
  <c r="DV127" i="28"/>
  <c r="DS127" i="28"/>
  <c r="DV124" i="28"/>
  <c r="DR124" i="28"/>
  <c r="DV117" i="28"/>
  <c r="DS117" i="28"/>
  <c r="DV114" i="28"/>
  <c r="DR114" i="28"/>
  <c r="DV107" i="28"/>
  <c r="DS107" i="28"/>
  <c r="DV104" i="28"/>
  <c r="DR104" i="28"/>
  <c r="DV97" i="28"/>
  <c r="DS97" i="28"/>
  <c r="DV94" i="28"/>
  <c r="DR94" i="28"/>
  <c r="DV87" i="28"/>
  <c r="DS87" i="28"/>
  <c r="DV84" i="28"/>
  <c r="DR84" i="28"/>
  <c r="DV77" i="28"/>
  <c r="DS77" i="28"/>
  <c r="DV74" i="28"/>
  <c r="DR74" i="28"/>
  <c r="DV67" i="28"/>
  <c r="DS67" i="28"/>
  <c r="DV64" i="28"/>
  <c r="DR64" i="28"/>
  <c r="DV57" i="28"/>
  <c r="DS57" i="28"/>
  <c r="DV54" i="28"/>
  <c r="DR54" i="28"/>
  <c r="DV47" i="28"/>
  <c r="DS47" i="28"/>
  <c r="DV44" i="28"/>
  <c r="DR44" i="28"/>
  <c r="DV37" i="28"/>
  <c r="DS37" i="28"/>
  <c r="DV34" i="28"/>
  <c r="DR34" i="28"/>
  <c r="DV27" i="28"/>
  <c r="DS27" i="28"/>
  <c r="DV24" i="28"/>
  <c r="DR24" i="28"/>
  <c r="EB477" i="28"/>
  <c r="DY477" i="28"/>
  <c r="EB474" i="28"/>
  <c r="DX474" i="28"/>
  <c r="EB467" i="28"/>
  <c r="DY467" i="28"/>
  <c r="EB464" i="28"/>
  <c r="DX464" i="28"/>
  <c r="EB457" i="28"/>
  <c r="DY457" i="28"/>
  <c r="EB454" i="28"/>
  <c r="DX454" i="28"/>
  <c r="EB447" i="28"/>
  <c r="DY447" i="28"/>
  <c r="EB444" i="28"/>
  <c r="DX444" i="28"/>
  <c r="EB437" i="28"/>
  <c r="DY437" i="28"/>
  <c r="EB434" i="28"/>
  <c r="DX434" i="28"/>
  <c r="EB427" i="28"/>
  <c r="DY427" i="28"/>
  <c r="EB424" i="28"/>
  <c r="DX424" i="28"/>
  <c r="EB417" i="28"/>
  <c r="DY417" i="28"/>
  <c r="EB414" i="28"/>
  <c r="DX414" i="28"/>
  <c r="EB407" i="28"/>
  <c r="DY407" i="28"/>
  <c r="EB404" i="28"/>
  <c r="DX404" i="28"/>
  <c r="EB397" i="28"/>
  <c r="DY397" i="28"/>
  <c r="EB394" i="28"/>
  <c r="DX394" i="28"/>
  <c r="EB387" i="28"/>
  <c r="DY387" i="28"/>
  <c r="EB384" i="28"/>
  <c r="DX384" i="28"/>
  <c r="EB377" i="28"/>
  <c r="DY377" i="28"/>
  <c r="EB374" i="28"/>
  <c r="DX374" i="28"/>
  <c r="EB367" i="28"/>
  <c r="DY367" i="28"/>
  <c r="EB364" i="28"/>
  <c r="DX364" i="28"/>
  <c r="EB357" i="28"/>
  <c r="DY357" i="28"/>
  <c r="EB354" i="28"/>
  <c r="DX354" i="28"/>
  <c r="EB347" i="28"/>
  <c r="DY347" i="28"/>
  <c r="EB344" i="28"/>
  <c r="DX344" i="28"/>
  <c r="EB337" i="28"/>
  <c r="DY337" i="28"/>
  <c r="EB334" i="28"/>
  <c r="DX334" i="28"/>
  <c r="EB327" i="28"/>
  <c r="DY327" i="28"/>
  <c r="EB324" i="28"/>
  <c r="DX324" i="28"/>
  <c r="EB317" i="28"/>
  <c r="DY317" i="28"/>
  <c r="EB314" i="28"/>
  <c r="DX314" i="28"/>
  <c r="EB307" i="28"/>
  <c r="DY307" i="28"/>
  <c r="EB304" i="28"/>
  <c r="DX304" i="28"/>
  <c r="EB297" i="28"/>
  <c r="DY297" i="28"/>
  <c r="EB294" i="28"/>
  <c r="DX294" i="28"/>
  <c r="EB287" i="28"/>
  <c r="DY287" i="28"/>
  <c r="EB284" i="28"/>
  <c r="DX284" i="28"/>
  <c r="EB277" i="28"/>
  <c r="DY277" i="28"/>
  <c r="EB274" i="28"/>
  <c r="DX274" i="28"/>
  <c r="EB267" i="28"/>
  <c r="DY267" i="28"/>
  <c r="EB264" i="28"/>
  <c r="DX264" i="28"/>
  <c r="EB257" i="28"/>
  <c r="DY257" i="28"/>
  <c r="EB254" i="28"/>
  <c r="DX254" i="28"/>
  <c r="EB247" i="28"/>
  <c r="DY247" i="28"/>
  <c r="EB244" i="28"/>
  <c r="DX244" i="28"/>
  <c r="EB237" i="28"/>
  <c r="DY237" i="28"/>
  <c r="EB234" i="28"/>
  <c r="DX234" i="28"/>
  <c r="EB227" i="28"/>
  <c r="DY227" i="28"/>
  <c r="EB224" i="28"/>
  <c r="DX224" i="28"/>
  <c r="EB217" i="28"/>
  <c r="DY217" i="28"/>
  <c r="EB214" i="28"/>
  <c r="DX214" i="28"/>
  <c r="EB207" i="28"/>
  <c r="DY207" i="28"/>
  <c r="EB204" i="28"/>
  <c r="DX204" i="28"/>
  <c r="EB197" i="28"/>
  <c r="DY197" i="28"/>
  <c r="EB194" i="28"/>
  <c r="DX194" i="28"/>
  <c r="EB187" i="28"/>
  <c r="DY187" i="28"/>
  <c r="EB184" i="28"/>
  <c r="DX184" i="28"/>
  <c r="EB177" i="28"/>
  <c r="DY177" i="28"/>
  <c r="EB174" i="28"/>
  <c r="DX174" i="28"/>
  <c r="EB167" i="28"/>
  <c r="DY167" i="28"/>
  <c r="EB164" i="28"/>
  <c r="DX164" i="28"/>
  <c r="EB157" i="28"/>
  <c r="DY157" i="28"/>
  <c r="EB154" i="28"/>
  <c r="DX154" i="28"/>
  <c r="EB147" i="28"/>
  <c r="DY147" i="28"/>
  <c r="EB144" i="28"/>
  <c r="DX144" i="28"/>
  <c r="EB137" i="28"/>
  <c r="DY137" i="28"/>
  <c r="EB134" i="28"/>
  <c r="DX134" i="28"/>
  <c r="EB127" i="28"/>
  <c r="DY127" i="28"/>
  <c r="EB124" i="28"/>
  <c r="DX124" i="28"/>
  <c r="EB117" i="28"/>
  <c r="DY117" i="28"/>
  <c r="EB114" i="28"/>
  <c r="DX114" i="28"/>
  <c r="EB107" i="28"/>
  <c r="DY107" i="28"/>
  <c r="EB104" i="28"/>
  <c r="DX104" i="28"/>
  <c r="EB97" i="28"/>
  <c r="DY97" i="28"/>
  <c r="EB94" i="28"/>
  <c r="DX94" i="28"/>
  <c r="EB87" i="28"/>
  <c r="DY87" i="28"/>
  <c r="EB84" i="28"/>
  <c r="DX84" i="28"/>
  <c r="EB77" i="28"/>
  <c r="DY77" i="28"/>
  <c r="EB74" i="28"/>
  <c r="DX74" i="28"/>
  <c r="EB67" i="28"/>
  <c r="DY67" i="28"/>
  <c r="EB64" i="28"/>
  <c r="DX64" i="28"/>
  <c r="EB57" i="28"/>
  <c r="DY57" i="28"/>
  <c r="EB54" i="28"/>
  <c r="DX54" i="28"/>
  <c r="EB47" i="28"/>
  <c r="DY47" i="28"/>
  <c r="EB44" i="28"/>
  <c r="DX44" i="28"/>
  <c r="EB37" i="28"/>
  <c r="DY37" i="28"/>
  <c r="EB34" i="28"/>
  <c r="DX34" i="28"/>
  <c r="EB27" i="28"/>
  <c r="DY27" i="28"/>
  <c r="EB24" i="28"/>
  <c r="DX24" i="28"/>
  <c r="EB17" i="28"/>
  <c r="DY17" i="28"/>
  <c r="EB14" i="28"/>
  <c r="DX14" i="28"/>
  <c r="DV14" i="28"/>
  <c r="DR14" i="28"/>
  <c r="DP14" i="28"/>
  <c r="DL14" i="28"/>
  <c r="DJ17" i="28"/>
  <c r="DG17" i="28"/>
  <c r="DJ14" i="28"/>
  <c r="DF14" i="28"/>
  <c r="DD14" i="28"/>
  <c r="CZ14" i="28"/>
  <c r="CX14" i="28"/>
  <c r="CT14" i="28"/>
  <c r="CR17" i="28"/>
  <c r="CO17" i="28"/>
  <c r="CR14" i="28"/>
  <c r="CN14" i="28"/>
  <c r="CL14" i="28"/>
  <c r="CF14" i="28"/>
  <c r="CH14" i="28"/>
  <c r="CB14" i="28"/>
  <c r="BZ477" i="28"/>
  <c r="BW477" i="28"/>
  <c r="BZ474" i="28"/>
  <c r="BV474" i="28"/>
  <c r="BZ467" i="28"/>
  <c r="BW467" i="28"/>
  <c r="BZ464" i="28"/>
  <c r="BV464" i="28"/>
  <c r="BZ457" i="28"/>
  <c r="BW457" i="28"/>
  <c r="BZ454" i="28"/>
  <c r="BV454" i="28"/>
  <c r="BZ447" i="28"/>
  <c r="BW447" i="28"/>
  <c r="BZ444" i="28"/>
  <c r="BV444" i="28"/>
  <c r="BZ437" i="28"/>
  <c r="BW437" i="28"/>
  <c r="BZ434" i="28"/>
  <c r="BV434" i="28"/>
  <c r="BZ427" i="28"/>
  <c r="BW427" i="28"/>
  <c r="BZ424" i="28"/>
  <c r="BV424" i="28"/>
  <c r="BZ417" i="28"/>
  <c r="BW417" i="28"/>
  <c r="BZ414" i="28"/>
  <c r="BV414" i="28"/>
  <c r="BZ407" i="28"/>
  <c r="BW407" i="28"/>
  <c r="BZ404" i="28"/>
  <c r="BV404" i="28"/>
  <c r="BZ397" i="28"/>
  <c r="BW397" i="28"/>
  <c r="BZ394" i="28"/>
  <c r="BV394" i="28"/>
  <c r="BZ387" i="28"/>
  <c r="BW387" i="28"/>
  <c r="BZ384" i="28"/>
  <c r="BV384" i="28"/>
  <c r="BZ377" i="28"/>
  <c r="BW377" i="28"/>
  <c r="BZ374" i="28"/>
  <c r="BV374" i="28"/>
  <c r="BZ367" i="28"/>
  <c r="BW367" i="28"/>
  <c r="BZ364" i="28"/>
  <c r="BV364" i="28"/>
  <c r="BZ357" i="28"/>
  <c r="BW357" i="28"/>
  <c r="BZ354" i="28"/>
  <c r="BV354" i="28"/>
  <c r="BZ347" i="28"/>
  <c r="BW347" i="28"/>
  <c r="BZ344" i="28"/>
  <c r="BV344" i="28"/>
  <c r="BZ337" i="28"/>
  <c r="BW337" i="28"/>
  <c r="BZ334" i="28"/>
  <c r="BV334" i="28"/>
  <c r="BZ327" i="28"/>
  <c r="BW327" i="28"/>
  <c r="BZ324" i="28"/>
  <c r="BV324" i="28"/>
  <c r="BZ317" i="28"/>
  <c r="BW317" i="28"/>
  <c r="BZ314" i="28"/>
  <c r="BV314" i="28"/>
  <c r="BZ307" i="28"/>
  <c r="BW307" i="28"/>
  <c r="BZ304" i="28"/>
  <c r="BV304" i="28"/>
  <c r="BZ297" i="28"/>
  <c r="BW297" i="28"/>
  <c r="BZ294" i="28"/>
  <c r="BV294" i="28"/>
  <c r="BZ287" i="28"/>
  <c r="BW287" i="28"/>
  <c r="BZ284" i="28"/>
  <c r="BV284" i="28"/>
  <c r="BZ277" i="28"/>
  <c r="BW277" i="28"/>
  <c r="BZ274" i="28"/>
  <c r="BV274" i="28"/>
  <c r="BZ267" i="28" l="1"/>
  <c r="BW267" i="28"/>
  <c r="BZ264" i="28"/>
  <c r="BV264" i="28"/>
  <c r="BZ257" i="28"/>
  <c r="BW257" i="28"/>
  <c r="BZ254" i="28"/>
  <c r="BV254" i="28"/>
  <c r="BZ247" i="28"/>
  <c r="BW247" i="28"/>
  <c r="BZ244" i="28"/>
  <c r="BV244" i="28"/>
  <c r="BZ237" i="28"/>
  <c r="BW237" i="28"/>
  <c r="BZ234" i="28"/>
  <c r="BV234" i="28"/>
  <c r="BZ227" i="28"/>
  <c r="BW227" i="28"/>
  <c r="BZ224" i="28"/>
  <c r="BV224" i="28"/>
  <c r="BZ217" i="28"/>
  <c r="BW217" i="28"/>
  <c r="BZ214" i="28"/>
  <c r="BV214" i="28"/>
  <c r="BZ207" i="28"/>
  <c r="BW207" i="28"/>
  <c r="BZ204" i="28"/>
  <c r="BV204" i="28"/>
  <c r="BZ197" i="28"/>
  <c r="BW197" i="28"/>
  <c r="BZ194" i="28"/>
  <c r="BV194" i="28"/>
  <c r="BZ187" i="28"/>
  <c r="BW187" i="28"/>
  <c r="BZ184" i="28"/>
  <c r="BV184" i="28"/>
  <c r="BZ177" i="28"/>
  <c r="BW177" i="28"/>
  <c r="BZ174" i="28"/>
  <c r="BV174" i="28"/>
  <c r="BZ167" i="28"/>
  <c r="BW167" i="28"/>
  <c r="BZ164" i="28"/>
  <c r="BV164" i="28"/>
  <c r="BZ157" i="28"/>
  <c r="BW157" i="28"/>
  <c r="BZ154" i="28"/>
  <c r="BV154" i="28"/>
  <c r="BZ147" i="28"/>
  <c r="BW147" i="28"/>
  <c r="BZ144" i="28"/>
  <c r="BV144" i="28"/>
  <c r="BZ137" i="28"/>
  <c r="BW137" i="28"/>
  <c r="BZ134" i="28"/>
  <c r="BV134" i="28"/>
  <c r="BZ127" i="28"/>
  <c r="BW127" i="28"/>
  <c r="BZ124" i="28"/>
  <c r="BV124" i="28"/>
  <c r="BZ117" i="28"/>
  <c r="BW117" i="28"/>
  <c r="BZ114" i="28"/>
  <c r="BV114" i="28"/>
  <c r="BZ107" i="28"/>
  <c r="BW107" i="28"/>
  <c r="BZ104" i="28"/>
  <c r="BV104" i="28"/>
  <c r="BZ97" i="28"/>
  <c r="BW97" i="28"/>
  <c r="BZ94" i="28"/>
  <c r="BV94" i="28"/>
  <c r="BZ87" i="28"/>
  <c r="BW87" i="28"/>
  <c r="BZ84" i="28"/>
  <c r="BV84" i="28"/>
  <c r="BZ77" i="28"/>
  <c r="BW77" i="28"/>
  <c r="BZ74" i="28"/>
  <c r="BV74" i="28"/>
  <c r="BZ67" i="28"/>
  <c r="BW67" i="28"/>
  <c r="BZ64" i="28"/>
  <c r="BV64" i="28"/>
  <c r="BZ57" i="28"/>
  <c r="BW57" i="28"/>
  <c r="BZ54" i="28"/>
  <c r="BV54" i="28"/>
  <c r="BZ47" i="28"/>
  <c r="BW47" i="28"/>
  <c r="BZ44" i="28"/>
  <c r="BV44" i="28"/>
  <c r="BZ37" i="28"/>
  <c r="BW37" i="28"/>
  <c r="BZ34" i="28"/>
  <c r="BV34" i="28"/>
  <c r="BZ27" i="28"/>
  <c r="BW27" i="28"/>
  <c r="BZ24" i="28"/>
  <c r="BV24" i="28"/>
  <c r="BZ17" i="28"/>
  <c r="BW17" i="28"/>
  <c r="BZ14" i="28"/>
  <c r="BV14" i="28"/>
  <c r="BT474" i="28"/>
  <c r="BP474" i="28"/>
  <c r="BT464" i="28"/>
  <c r="BP464" i="28"/>
  <c r="BT454" i="28"/>
  <c r="BP454" i="28"/>
  <c r="BT444" i="28"/>
  <c r="BP444" i="28"/>
  <c r="BT434" i="28"/>
  <c r="BP434" i="28"/>
  <c r="BT424" i="28"/>
  <c r="BP424" i="28"/>
  <c r="BT414" i="28"/>
  <c r="BP414" i="28"/>
  <c r="BT404" i="28"/>
  <c r="BP404" i="28"/>
  <c r="BT394" i="28"/>
  <c r="BP394" i="28"/>
  <c r="BT384" i="28"/>
  <c r="BP384" i="28"/>
  <c r="BT374" i="28"/>
  <c r="BP374" i="28"/>
  <c r="BT364" i="28"/>
  <c r="BP364" i="28"/>
  <c r="BT354" i="28"/>
  <c r="BP354" i="28"/>
  <c r="BT344" i="28"/>
  <c r="BP344" i="28"/>
  <c r="BT334" i="28"/>
  <c r="BP334" i="28"/>
  <c r="BT324" i="28"/>
  <c r="BP324" i="28"/>
  <c r="BT314" i="28"/>
  <c r="BP314" i="28"/>
  <c r="BT304" i="28"/>
  <c r="BP304" i="28"/>
  <c r="BT294" i="28"/>
  <c r="BP294" i="28"/>
  <c r="BT284" i="28"/>
  <c r="BP284" i="28"/>
  <c r="BT274" i="28"/>
  <c r="BP274" i="28"/>
  <c r="BT264" i="28"/>
  <c r="BP264" i="28"/>
  <c r="BT254" i="28"/>
  <c r="BP254" i="28"/>
  <c r="BT244" i="28" l="1"/>
  <c r="BP244" i="28"/>
  <c r="BT234" i="28"/>
  <c r="BP234" i="28"/>
  <c r="BT224" i="28"/>
  <c r="BP224" i="28"/>
  <c r="BT214" i="28"/>
  <c r="BP214" i="28"/>
  <c r="BT204" i="28"/>
  <c r="BP204" i="28"/>
  <c r="BT194" i="28"/>
  <c r="BP194" i="28"/>
  <c r="BT184" i="28"/>
  <c r="BP184" i="28"/>
  <c r="BT174" i="28"/>
  <c r="BP174" i="28"/>
  <c r="BT164" i="28"/>
  <c r="BP164" i="28"/>
  <c r="BT154" i="28"/>
  <c r="BP154" i="28"/>
  <c r="BT144" i="28"/>
  <c r="BP144" i="28"/>
  <c r="BT134" i="28"/>
  <c r="BP134" i="28"/>
  <c r="BT124" i="28"/>
  <c r="BP124" i="28"/>
  <c r="BT114" i="28"/>
  <c r="BP114" i="28"/>
  <c r="BT104" i="28"/>
  <c r="BP104" i="28"/>
  <c r="BT94" i="28"/>
  <c r="BP94" i="28"/>
  <c r="BT84" i="28"/>
  <c r="BP84" i="28"/>
  <c r="BT74" i="28"/>
  <c r="BP74" i="28"/>
  <c r="BT64" i="28"/>
  <c r="BP64" i="28"/>
  <c r="BT54" i="28"/>
  <c r="BP54" i="28"/>
  <c r="BT44" i="28"/>
  <c r="BP44" i="28"/>
  <c r="BT34" i="28"/>
  <c r="BP34" i="28"/>
  <c r="BT24" i="28"/>
  <c r="BP24" i="28"/>
  <c r="BT14" i="28"/>
  <c r="BP14" i="28"/>
  <c r="BN477" i="28"/>
  <c r="BK477" i="28"/>
  <c r="BN474" i="28"/>
  <c r="BJ474" i="28"/>
  <c r="BN467" i="28"/>
  <c r="BK467" i="28"/>
  <c r="BN464" i="28"/>
  <c r="BJ464" i="28"/>
  <c r="BN457" i="28"/>
  <c r="BK457" i="28"/>
  <c r="BN454" i="28"/>
  <c r="BJ454" i="28"/>
  <c r="BN447" i="28"/>
  <c r="BK447" i="28"/>
  <c r="BN444" i="28"/>
  <c r="BJ444" i="28"/>
  <c r="BN437" i="28"/>
  <c r="BK437" i="28"/>
  <c r="BN434" i="28"/>
  <c r="BJ434" i="28"/>
  <c r="BN427" i="28"/>
  <c r="BK427" i="28"/>
  <c r="BN424" i="28"/>
  <c r="BJ424" i="28"/>
  <c r="BN417" i="28"/>
  <c r="BK417" i="28"/>
  <c r="BN414" i="28"/>
  <c r="BJ414" i="28"/>
  <c r="BN407" i="28"/>
  <c r="BK407" i="28"/>
  <c r="BN404" i="28"/>
  <c r="BJ404" i="28"/>
  <c r="BN397" i="28"/>
  <c r="BK397" i="28"/>
  <c r="BN394" i="28"/>
  <c r="BJ394" i="28"/>
  <c r="BN387" i="28" l="1"/>
  <c r="BK387" i="28"/>
  <c r="BN384" i="28"/>
  <c r="BJ384" i="28"/>
  <c r="BN377" i="28"/>
  <c r="BK377" i="28"/>
  <c r="BN374" i="28"/>
  <c r="BJ374" i="28"/>
  <c r="BN367" i="28"/>
  <c r="BK367" i="28"/>
  <c r="BN364" i="28"/>
  <c r="BJ364" i="28"/>
  <c r="BN357" i="28"/>
  <c r="BK357" i="28"/>
  <c r="BN354" i="28"/>
  <c r="BJ354" i="28"/>
  <c r="BN347" i="28"/>
  <c r="BK347" i="28"/>
  <c r="BN344" i="28"/>
  <c r="BJ344" i="28"/>
  <c r="BN337" i="28"/>
  <c r="BK337" i="28"/>
  <c r="BN334" i="28"/>
  <c r="BJ334" i="28"/>
  <c r="BN327" i="28"/>
  <c r="BK327" i="28"/>
  <c r="BN324" i="28"/>
  <c r="BJ324" i="28"/>
  <c r="BN317" i="28"/>
  <c r="BK317" i="28"/>
  <c r="BN314" i="28"/>
  <c r="BJ314" i="28"/>
  <c r="BN307" i="28"/>
  <c r="BK307" i="28"/>
  <c r="BN304" i="28"/>
  <c r="BJ304" i="28"/>
  <c r="BN297" i="28"/>
  <c r="BK297" i="28"/>
  <c r="BN294" i="28"/>
  <c r="BJ294" i="28"/>
  <c r="BN287" i="28"/>
  <c r="BK287" i="28"/>
  <c r="BN284" i="28"/>
  <c r="BJ284" i="28"/>
  <c r="BN277" i="28"/>
  <c r="BK277" i="28"/>
  <c r="BN274" i="28"/>
  <c r="BJ274" i="28"/>
  <c r="BN267" i="28"/>
  <c r="BK267" i="28"/>
  <c r="BN264" i="28"/>
  <c r="BJ264" i="28"/>
  <c r="BN257" i="28"/>
  <c r="BK257" i="28"/>
  <c r="BN254" i="28"/>
  <c r="BJ254" i="28"/>
  <c r="BN247" i="28"/>
  <c r="BK247" i="28"/>
  <c r="BN244" i="28"/>
  <c r="BJ244" i="28"/>
  <c r="BN237" i="28"/>
  <c r="BK237" i="28"/>
  <c r="BN234" i="28"/>
  <c r="BJ234" i="28"/>
  <c r="BN227" i="28"/>
  <c r="BK227" i="28"/>
  <c r="BN224" i="28"/>
  <c r="BJ224" i="28"/>
  <c r="BN217" i="28"/>
  <c r="BK217" i="28"/>
  <c r="BN214" i="28"/>
  <c r="BJ214" i="28"/>
  <c r="BN207" i="28"/>
  <c r="BK207" i="28"/>
  <c r="BN204" i="28"/>
  <c r="BJ204" i="28"/>
  <c r="BN197" i="28"/>
  <c r="BK197" i="28"/>
  <c r="BN194" i="28"/>
  <c r="BJ194" i="28"/>
  <c r="BN187" i="28"/>
  <c r="BK187" i="28"/>
  <c r="BN184" i="28"/>
  <c r="BJ184" i="28"/>
  <c r="BN177" i="28"/>
  <c r="BK177" i="28"/>
  <c r="BN174" i="28"/>
  <c r="BJ174" i="28"/>
  <c r="BN167" i="28"/>
  <c r="BK167" i="28"/>
  <c r="BN164" i="28"/>
  <c r="BJ164" i="28"/>
  <c r="BN157" i="28"/>
  <c r="BK157" i="28"/>
  <c r="BN154" i="28"/>
  <c r="BJ154" i="28"/>
  <c r="BN147" i="28"/>
  <c r="BK147" i="28"/>
  <c r="BN144" i="28"/>
  <c r="BJ144" i="28"/>
  <c r="BN137" i="28"/>
  <c r="BK137" i="28"/>
  <c r="BN134" i="28"/>
  <c r="BJ134" i="28"/>
  <c r="BN127" i="28"/>
  <c r="BK127" i="28"/>
  <c r="BN124" i="28"/>
  <c r="BJ124" i="28"/>
  <c r="BN117" i="28"/>
  <c r="BK117" i="28"/>
  <c r="BN114" i="28"/>
  <c r="BJ114" i="28"/>
  <c r="BN107" i="28"/>
  <c r="BK107" i="28"/>
  <c r="BN104" i="28"/>
  <c r="BJ104" i="28"/>
  <c r="BN97" i="28"/>
  <c r="BK97" i="28"/>
  <c r="BN94" i="28"/>
  <c r="BJ94" i="28"/>
  <c r="BN87" i="28"/>
  <c r="BK87" i="28"/>
  <c r="BN84" i="28"/>
  <c r="BJ84" i="28"/>
  <c r="BN77" i="28"/>
  <c r="BK77" i="28"/>
  <c r="BN74" i="28"/>
  <c r="BJ74" i="28"/>
  <c r="BN67" i="28"/>
  <c r="BK67" i="28"/>
  <c r="BN64" i="28"/>
  <c r="BJ64" i="28"/>
  <c r="BN57" i="28"/>
  <c r="BK57" i="28"/>
  <c r="BN54" i="28"/>
  <c r="BJ54" i="28"/>
  <c r="BN47" i="28"/>
  <c r="BK47" i="28"/>
  <c r="BN44" i="28"/>
  <c r="BJ44" i="28"/>
  <c r="BN37" i="28"/>
  <c r="BK37" i="28"/>
  <c r="BN34" i="28"/>
  <c r="BJ34" i="28"/>
  <c r="BN27" i="28"/>
  <c r="BK27" i="28"/>
  <c r="BN24" i="28"/>
  <c r="BJ24" i="28"/>
  <c r="BN17" i="28"/>
  <c r="BK17" i="28"/>
  <c r="BN14" i="28"/>
  <c r="BJ14" i="28"/>
  <c r="BH474" i="28"/>
  <c r="BD474" i="28"/>
  <c r="BH464" i="28"/>
  <c r="BD464" i="28"/>
  <c r="BH457" i="28"/>
  <c r="BE457" i="28"/>
  <c r="BH454" i="28"/>
  <c r="BD454" i="28"/>
  <c r="BH447" i="28"/>
  <c r="BE447" i="28"/>
  <c r="BH444" i="28"/>
  <c r="BD444" i="28"/>
  <c r="BH437" i="28"/>
  <c r="BE437" i="28"/>
  <c r="BH434" i="28"/>
  <c r="BD434" i="28"/>
  <c r="BH427" i="28"/>
  <c r="BE427" i="28"/>
  <c r="BH424" i="28"/>
  <c r="BD424" i="28"/>
  <c r="BH417" i="28"/>
  <c r="BE417" i="28"/>
  <c r="BH414" i="28"/>
  <c r="BD414" i="28"/>
  <c r="BH407" i="28"/>
  <c r="BE407" i="28"/>
  <c r="BH404" i="28"/>
  <c r="BD404" i="28"/>
  <c r="BH397" i="28"/>
  <c r="BE397" i="28"/>
  <c r="BH394" i="28"/>
  <c r="BD394" i="28"/>
  <c r="BH387" i="28"/>
  <c r="BE387" i="28"/>
  <c r="BH384" i="28"/>
  <c r="BD384" i="28"/>
  <c r="BH377" i="28"/>
  <c r="BE377" i="28"/>
  <c r="BH374" i="28"/>
  <c r="BD374" i="28"/>
  <c r="BH367" i="28"/>
  <c r="BE367" i="28"/>
  <c r="BH364" i="28"/>
  <c r="BD364" i="28"/>
  <c r="BH357" i="28"/>
  <c r="BE357" i="28"/>
  <c r="BH354" i="28"/>
  <c r="BD354" i="28"/>
  <c r="BH347" i="28"/>
  <c r="BE347" i="28"/>
  <c r="BH344" i="28"/>
  <c r="BD344" i="28"/>
  <c r="BH337" i="28"/>
  <c r="BE337" i="28"/>
  <c r="BH334" i="28"/>
  <c r="BD334" i="28"/>
  <c r="BH327" i="28"/>
  <c r="BE327" i="28"/>
  <c r="BH324" i="28"/>
  <c r="BD324" i="28"/>
  <c r="BH317" i="28"/>
  <c r="BE317" i="28"/>
  <c r="BH314" i="28" l="1"/>
  <c r="BD314" i="28"/>
  <c r="BH307" i="28"/>
  <c r="BE307" i="28"/>
  <c r="BH304" i="28"/>
  <c r="BD304" i="28"/>
  <c r="BH297" i="28"/>
  <c r="BE297" i="28"/>
  <c r="BH294" i="28"/>
  <c r="BD294" i="28"/>
  <c r="BH287" i="28"/>
  <c r="BE287" i="28"/>
  <c r="BH284" i="28"/>
  <c r="BD284" i="28"/>
  <c r="BH277" i="28"/>
  <c r="BE277" i="28"/>
  <c r="BH274" i="28"/>
  <c r="BD274" i="28"/>
  <c r="BH267" i="28"/>
  <c r="BE267" i="28"/>
  <c r="BH264" i="28"/>
  <c r="BD264" i="28"/>
  <c r="BH257" i="28"/>
  <c r="BE257" i="28"/>
  <c r="BH254" i="28"/>
  <c r="BD254" i="28"/>
  <c r="BH247" i="28"/>
  <c r="BE247" i="28"/>
  <c r="BH244" i="28"/>
  <c r="BD244" i="28"/>
  <c r="BH237" i="28"/>
  <c r="BE237" i="28"/>
  <c r="BH234" i="28"/>
  <c r="BD234" i="28"/>
  <c r="BH227" i="28"/>
  <c r="BE227" i="28"/>
  <c r="BH224" i="28"/>
  <c r="BD224" i="28"/>
  <c r="BH217" i="28"/>
  <c r="BE217" i="28"/>
  <c r="BH214" i="28"/>
  <c r="BD214" i="28"/>
  <c r="BH207" i="28"/>
  <c r="BE207" i="28"/>
  <c r="BH204" i="28"/>
  <c r="BD204" i="28"/>
  <c r="BH197" i="28"/>
  <c r="BE197" i="28"/>
  <c r="BH194" i="28"/>
  <c r="BD194" i="28"/>
  <c r="BH187" i="28"/>
  <c r="BE187" i="28"/>
  <c r="BH184" i="28"/>
  <c r="BD184" i="28"/>
  <c r="BH177" i="28"/>
  <c r="BE177" i="28"/>
  <c r="BH174" i="28"/>
  <c r="BD174" i="28"/>
  <c r="BH167" i="28"/>
  <c r="BE167" i="28"/>
  <c r="BH164" i="28"/>
  <c r="BD164" i="28"/>
  <c r="BH157" i="28"/>
  <c r="BE157" i="28"/>
  <c r="BH154" i="28"/>
  <c r="BD154" i="28"/>
  <c r="BH147" i="28"/>
  <c r="BE147" i="28"/>
  <c r="BH144" i="28"/>
  <c r="BD144" i="28"/>
  <c r="BH137" i="28"/>
  <c r="BE137" i="28"/>
  <c r="BH134" i="28" l="1"/>
  <c r="BD134" i="28"/>
  <c r="BH127" i="28"/>
  <c r="BE127" i="28"/>
  <c r="BH124" i="28"/>
  <c r="BD124" i="28"/>
  <c r="BH117" i="28"/>
  <c r="BE117" i="28"/>
  <c r="BH114" i="28"/>
  <c r="BD114" i="28"/>
  <c r="BH107" i="28"/>
  <c r="BE107" i="28"/>
  <c r="BH104" i="28"/>
  <c r="BD104" i="28"/>
  <c r="BH97" i="28"/>
  <c r="BE97" i="28"/>
  <c r="BH94" i="28"/>
  <c r="BD94" i="28"/>
  <c r="BH87" i="28"/>
  <c r="BE87" i="28"/>
  <c r="BH84" i="28"/>
  <c r="BD84" i="28"/>
  <c r="BH77" i="28"/>
  <c r="BE77" i="28"/>
  <c r="BH74" i="28"/>
  <c r="BD74" i="28"/>
  <c r="BH67" i="28"/>
  <c r="BE67" i="28"/>
  <c r="BH64" i="28"/>
  <c r="BD64" i="28"/>
  <c r="BH57" i="28"/>
  <c r="BE57" i="28"/>
  <c r="BH54" i="28"/>
  <c r="BD54" i="28"/>
  <c r="BH47" i="28"/>
  <c r="BE47" i="28"/>
  <c r="BH44" i="28"/>
  <c r="BD44" i="28"/>
  <c r="BH37" i="28"/>
  <c r="BE37" i="28"/>
  <c r="BH34" i="28"/>
  <c r="BD34" i="28"/>
  <c r="BH27" i="28"/>
  <c r="BE27" i="28"/>
  <c r="BH24" i="28"/>
  <c r="BD24" i="28"/>
  <c r="BH14" i="28"/>
  <c r="BD14" i="28"/>
  <c r="BB474" i="28"/>
  <c r="AX474" i="28"/>
  <c r="BB464" i="28"/>
  <c r="AX464" i="28"/>
  <c r="BB457" i="28"/>
  <c r="AY457" i="28"/>
  <c r="BB454" i="28"/>
  <c r="AX454" i="28"/>
  <c r="BB447" i="28"/>
  <c r="AY447" i="28"/>
  <c r="BB444" i="28"/>
  <c r="AX444" i="28"/>
  <c r="BB437" i="28"/>
  <c r="AY437" i="28"/>
  <c r="BB434" i="28"/>
  <c r="AX434" i="28"/>
  <c r="BB427" i="28"/>
  <c r="AY427" i="28"/>
  <c r="BB424" i="28"/>
  <c r="AX424" i="28"/>
  <c r="BB417" i="28"/>
  <c r="AY417" i="28"/>
  <c r="BB414" i="28"/>
  <c r="AX414" i="28"/>
  <c r="BB407" i="28"/>
  <c r="AY407" i="28"/>
  <c r="BB404" i="28"/>
  <c r="AX404" i="28"/>
  <c r="BB397" i="28"/>
  <c r="AY397" i="28"/>
  <c r="BB394" i="28"/>
  <c r="AX394" i="28"/>
  <c r="BB387" i="28"/>
  <c r="AY387" i="28"/>
  <c r="BB384" i="28"/>
  <c r="AX384" i="28"/>
  <c r="BB377" i="28"/>
  <c r="AY377" i="28"/>
  <c r="BB374" i="28"/>
  <c r="AX374" i="28"/>
  <c r="BB367" i="28"/>
  <c r="AY367" i="28"/>
  <c r="BB364" i="28"/>
  <c r="AX364" i="28"/>
  <c r="BB357" i="28"/>
  <c r="AY357" i="28"/>
  <c r="BB354" i="28"/>
  <c r="AX354" i="28"/>
  <c r="BB347" i="28"/>
  <c r="AY347" i="28"/>
  <c r="BB344" i="28"/>
  <c r="AX344" i="28"/>
  <c r="BB337" i="28"/>
  <c r="AY337" i="28"/>
  <c r="BB334" i="28"/>
  <c r="AX334" i="28"/>
  <c r="BB327" i="28"/>
  <c r="AY327" i="28"/>
  <c r="BB324" i="28"/>
  <c r="AX324" i="28"/>
  <c r="BB317" i="28"/>
  <c r="AY317" i="28"/>
  <c r="BB314" i="28"/>
  <c r="AX314" i="28"/>
  <c r="BB307" i="28"/>
  <c r="AY307" i="28"/>
  <c r="BB304" i="28"/>
  <c r="AX304" i="28"/>
  <c r="BB297" i="28"/>
  <c r="AY297" i="28"/>
  <c r="BB294" i="28"/>
  <c r="AX294" i="28"/>
  <c r="BB287" i="28"/>
  <c r="AY287" i="28"/>
  <c r="BB284" i="28"/>
  <c r="AX284" i="28"/>
  <c r="BB277" i="28"/>
  <c r="AY277" i="28"/>
  <c r="BB274" i="28"/>
  <c r="AX274" i="28"/>
  <c r="BB267" i="28"/>
  <c r="AY267" i="28"/>
  <c r="BB264" i="28"/>
  <c r="AX264" i="28"/>
  <c r="BB257" i="28"/>
  <c r="AY257" i="28"/>
  <c r="BB254" i="28"/>
  <c r="AX254" i="28"/>
  <c r="BB247" i="28"/>
  <c r="AY247" i="28"/>
  <c r="BB244" i="28"/>
  <c r="AX244" i="28"/>
  <c r="BB237" i="28"/>
  <c r="AY237" i="28"/>
  <c r="BB234" i="28"/>
  <c r="AX234" i="28"/>
  <c r="BB227" i="28"/>
  <c r="AY227" i="28"/>
  <c r="BB224" i="28"/>
  <c r="AX224" i="28"/>
  <c r="BB217" i="28"/>
  <c r="AY217" i="28"/>
  <c r="BB214" i="28"/>
  <c r="AX214" i="28"/>
  <c r="BB207" i="28"/>
  <c r="AY207" i="28"/>
  <c r="BB204" i="28" l="1"/>
  <c r="AX204" i="28"/>
  <c r="BB197" i="28"/>
  <c r="AY197" i="28"/>
  <c r="BB194" i="28"/>
  <c r="AX194" i="28"/>
  <c r="BB187" i="28"/>
  <c r="AY187" i="28"/>
  <c r="BB184" i="28"/>
  <c r="AX184" i="28"/>
  <c r="BB177" i="28"/>
  <c r="AY177" i="28"/>
  <c r="BB174" i="28"/>
  <c r="AX174" i="28"/>
  <c r="BB167" i="28"/>
  <c r="AY167" i="28"/>
  <c r="BB164" i="28"/>
  <c r="AX164" i="28"/>
  <c r="BB157" i="28"/>
  <c r="AY157" i="28"/>
  <c r="BB154" i="28"/>
  <c r="AX154" i="28"/>
  <c r="BB147" i="28"/>
  <c r="AY147" i="28"/>
  <c r="BB144" i="28"/>
  <c r="AX144" i="28"/>
  <c r="BB137" i="28"/>
  <c r="AY137" i="28"/>
  <c r="BB134" i="28"/>
  <c r="AX134" i="28"/>
  <c r="BB127" i="28"/>
  <c r="AY127" i="28"/>
  <c r="BB124" i="28"/>
  <c r="AX124" i="28"/>
  <c r="BB117" i="28"/>
  <c r="AY117" i="28"/>
  <c r="BB114" i="28"/>
  <c r="AX114" i="28"/>
  <c r="BB107" i="28"/>
  <c r="AY107" i="28"/>
  <c r="BB104" i="28"/>
  <c r="AX104" i="28"/>
  <c r="BB97" i="28"/>
  <c r="AY97" i="28"/>
  <c r="BB94" i="28"/>
  <c r="AX94" i="28"/>
  <c r="BB87" i="28"/>
  <c r="AY87" i="28"/>
  <c r="BB84" i="28"/>
  <c r="AX84" i="28"/>
  <c r="BB77" i="28"/>
  <c r="AY77" i="28"/>
  <c r="BB74" i="28"/>
  <c r="AX74" i="28"/>
  <c r="BB67" i="28"/>
  <c r="AY67" i="28"/>
  <c r="BB64" i="28"/>
  <c r="AX64" i="28"/>
  <c r="BB57" i="28"/>
  <c r="AY57" i="28"/>
  <c r="BB54" i="28" l="1"/>
  <c r="AX54" i="28"/>
  <c r="BB47" i="28"/>
  <c r="AY47" i="28"/>
  <c r="BB44" i="28"/>
  <c r="AX44" i="28"/>
  <c r="BB37" i="28"/>
  <c r="AY37" i="28"/>
  <c r="BB34" i="28"/>
  <c r="AX34" i="28"/>
  <c r="BB27" i="28"/>
  <c r="AY27" i="28"/>
  <c r="BB24" i="28"/>
  <c r="AX24" i="28"/>
  <c r="BB14" i="28"/>
  <c r="AX14" i="28"/>
  <c r="AV474" i="28"/>
  <c r="AR474" i="28"/>
  <c r="AV467" i="28"/>
  <c r="AS467" i="28"/>
  <c r="AV464" i="28"/>
  <c r="AR464" i="28"/>
  <c r="AV457" i="28"/>
  <c r="AS457" i="28"/>
  <c r="AV454" i="28"/>
  <c r="AR454" i="28"/>
  <c r="AV447" i="28"/>
  <c r="AS447" i="28"/>
  <c r="AV444" i="28"/>
  <c r="AR444" i="28"/>
  <c r="AV437" i="28"/>
  <c r="AS437" i="28"/>
  <c r="AV434" i="28"/>
  <c r="AR434" i="28"/>
  <c r="AV427" i="28"/>
  <c r="AS427" i="28"/>
  <c r="AV424" i="28"/>
  <c r="AR424" i="28"/>
  <c r="AV417" i="28"/>
  <c r="AS417" i="28"/>
  <c r="AV414" i="28"/>
  <c r="AR414" i="28"/>
  <c r="AV407" i="28"/>
  <c r="AS407" i="28"/>
  <c r="AV404" i="28"/>
  <c r="AR404" i="28"/>
  <c r="AV397" i="28"/>
  <c r="AS397" i="28"/>
  <c r="AV394" i="28"/>
  <c r="AR394" i="28"/>
  <c r="AV387" i="28"/>
  <c r="AS387" i="28"/>
  <c r="AV384" i="28"/>
  <c r="AR384" i="28"/>
  <c r="AV377" i="28"/>
  <c r="AS377" i="28"/>
  <c r="AV374" i="28"/>
  <c r="AR374" i="28"/>
  <c r="AV367" i="28"/>
  <c r="AS367" i="28"/>
  <c r="AV364" i="28"/>
  <c r="AR364" i="28"/>
  <c r="AV357" i="28"/>
  <c r="AS357" i="28"/>
  <c r="AV354" i="28"/>
  <c r="AR354" i="28"/>
  <c r="AV347" i="28"/>
  <c r="AS347" i="28"/>
  <c r="AV344" i="28"/>
  <c r="AR344" i="28"/>
  <c r="AV337" i="28"/>
  <c r="AS337" i="28"/>
  <c r="AV334" i="28"/>
  <c r="AR334" i="28"/>
  <c r="AV327" i="28"/>
  <c r="AS327" i="28"/>
  <c r="AV324" i="28"/>
  <c r="AR324" i="28"/>
  <c r="AV317" i="28"/>
  <c r="AS317" i="28"/>
  <c r="AV314" i="28"/>
  <c r="AR314" i="28"/>
  <c r="AV307" i="28"/>
  <c r="AS307" i="28"/>
  <c r="AV304" i="28"/>
  <c r="AR304" i="28"/>
  <c r="AV297" i="28"/>
  <c r="AS297" i="28"/>
  <c r="AV294" i="28"/>
  <c r="AR294" i="28"/>
  <c r="AV287" i="28"/>
  <c r="AS287" i="28"/>
  <c r="AV284" i="28"/>
  <c r="AR284" i="28"/>
  <c r="AV277" i="28"/>
  <c r="AS277" i="28"/>
  <c r="AV274" i="28"/>
  <c r="AR274" i="28"/>
  <c r="AV267" i="28"/>
  <c r="AS267" i="28"/>
  <c r="AV264" i="28"/>
  <c r="AR264" i="28"/>
  <c r="AV257" i="28"/>
  <c r="AS257" i="28"/>
  <c r="AV254" i="28"/>
  <c r="AR254" i="28"/>
  <c r="AV247" i="28" l="1"/>
  <c r="AS247" i="28"/>
  <c r="AV244" i="28"/>
  <c r="AR244" i="28"/>
  <c r="AV237" i="28"/>
  <c r="AS237" i="28"/>
  <c r="AV234" i="28"/>
  <c r="AR234" i="28"/>
  <c r="AV227" i="28"/>
  <c r="AS227" i="28"/>
  <c r="AV224" i="28"/>
  <c r="AR224" i="28"/>
  <c r="AV217" i="28"/>
  <c r="AS217" i="28"/>
  <c r="AV214" i="28"/>
  <c r="AR214" i="28"/>
  <c r="AV207" i="28"/>
  <c r="AS207" i="28"/>
  <c r="AV204" i="28"/>
  <c r="AR204" i="28"/>
  <c r="AV197" i="28"/>
  <c r="AS197" i="28"/>
  <c r="AV194" i="28"/>
  <c r="AR194" i="28"/>
  <c r="AV187" i="28"/>
  <c r="AS187" i="28"/>
  <c r="AV184" i="28"/>
  <c r="AR184" i="28"/>
  <c r="AV177" i="28"/>
  <c r="AS177" i="28"/>
  <c r="AV174" i="28"/>
  <c r="AR174" i="28"/>
  <c r="AV167" i="28"/>
  <c r="AS167" i="28"/>
  <c r="AV164" i="28"/>
  <c r="AR164" i="28"/>
  <c r="AV157" i="28"/>
  <c r="AS157" i="28"/>
  <c r="AV154" i="28"/>
  <c r="AR154" i="28"/>
  <c r="AV147" i="28"/>
  <c r="AS147" i="28"/>
  <c r="AV144" i="28"/>
  <c r="AR144" i="28"/>
  <c r="AV137" i="28"/>
  <c r="AS137" i="28"/>
  <c r="AV134" i="28"/>
  <c r="AR134" i="28"/>
  <c r="AV127" i="28"/>
  <c r="AS127" i="28"/>
  <c r="AV124" i="28"/>
  <c r="AR124" i="28"/>
  <c r="AV117" i="28"/>
  <c r="AS117" i="28"/>
  <c r="AV114" i="28"/>
  <c r="AR114" i="28"/>
  <c r="AV107" i="28"/>
  <c r="AS107" i="28"/>
  <c r="AV104" i="28"/>
  <c r="AR104" i="28"/>
  <c r="AV97" i="28"/>
  <c r="AS97" i="28"/>
  <c r="AV94" i="28"/>
  <c r="AR94" i="28"/>
  <c r="AV87" i="28"/>
  <c r="AS87" i="28"/>
  <c r="AV84" i="28"/>
  <c r="AR84" i="28"/>
  <c r="AV77" i="28"/>
  <c r="AS77" i="28"/>
  <c r="AV74" i="28"/>
  <c r="AR74" i="28"/>
  <c r="AV67" i="28"/>
  <c r="AS67" i="28"/>
  <c r="AV64" i="28"/>
  <c r="AR64" i="28"/>
  <c r="AV57" i="28"/>
  <c r="AS57" i="28"/>
  <c r="AV54" i="28"/>
  <c r="AR54" i="28"/>
  <c r="AV47" i="28"/>
  <c r="AS47" i="28"/>
  <c r="AV44" i="28"/>
  <c r="AR44" i="28"/>
  <c r="AV37" i="28"/>
  <c r="AS37" i="28"/>
  <c r="AV34" i="28"/>
  <c r="AR34" i="28"/>
  <c r="AV27" i="28"/>
  <c r="AS27" i="28"/>
  <c r="AV24" i="28"/>
  <c r="AR24" i="28"/>
  <c r="AV17" i="28"/>
  <c r="AS17" i="28"/>
  <c r="AV14" i="28"/>
  <c r="AR14" i="28"/>
  <c r="AP474" i="28"/>
  <c r="AL474" i="28"/>
  <c r="AP464" i="28"/>
  <c r="AL464" i="28"/>
  <c r="AP457" i="28"/>
  <c r="AM457" i="28"/>
  <c r="AP454" i="28"/>
  <c r="AL454" i="28"/>
  <c r="AP447" i="28"/>
  <c r="AM447" i="28"/>
  <c r="AP444" i="28"/>
  <c r="AL444" i="28"/>
  <c r="AP437" i="28"/>
  <c r="AM437" i="28"/>
  <c r="AP434" i="28"/>
  <c r="AL434" i="28"/>
  <c r="AP427" i="28"/>
  <c r="AM427" i="28"/>
  <c r="AP424" i="28"/>
  <c r="AL424" i="28"/>
  <c r="AP417" i="28"/>
  <c r="AM417" i="28"/>
  <c r="AP414" i="28"/>
  <c r="AL414" i="28"/>
  <c r="AP407" i="28"/>
  <c r="AM407" i="28"/>
  <c r="AP404" i="28"/>
  <c r="AL404" i="28"/>
  <c r="AP397" i="28"/>
  <c r="AM397" i="28"/>
  <c r="AP394" i="28"/>
  <c r="AL394" i="28"/>
  <c r="AP387" i="28"/>
  <c r="AM387" i="28"/>
  <c r="AP384" i="28"/>
  <c r="AL384" i="28"/>
  <c r="AP377" i="28"/>
  <c r="AM377" i="28"/>
  <c r="AP374" i="28"/>
  <c r="AL374" i="28"/>
  <c r="AP367" i="28"/>
  <c r="AM367" i="28"/>
  <c r="AP364" i="28"/>
  <c r="AL364" i="28"/>
  <c r="AP357" i="28"/>
  <c r="AM357" i="28"/>
  <c r="AP354" i="28"/>
  <c r="AL354" i="28"/>
  <c r="AP347" i="28"/>
  <c r="AM347" i="28"/>
  <c r="AP344" i="28"/>
  <c r="AL344" i="28"/>
  <c r="AP337" i="28"/>
  <c r="AM337" i="28"/>
  <c r="AP334" i="28"/>
  <c r="AL334" i="28"/>
  <c r="AP327" i="28"/>
  <c r="AM327" i="28"/>
  <c r="AP324" i="28"/>
  <c r="AL324" i="28"/>
  <c r="AP317" i="28"/>
  <c r="AM317" i="28"/>
  <c r="AP314" i="28"/>
  <c r="AL314" i="28"/>
  <c r="AP307" i="28"/>
  <c r="AM307" i="28"/>
  <c r="AP304" i="28"/>
  <c r="AL304" i="28"/>
  <c r="AP297" i="28"/>
  <c r="AM297" i="28"/>
  <c r="AP294" i="28"/>
  <c r="AL294" i="28"/>
  <c r="AP287" i="28"/>
  <c r="AM287" i="28"/>
  <c r="AP284" i="28"/>
  <c r="AL284" i="28"/>
  <c r="AP277" i="28"/>
  <c r="AM277" i="28"/>
  <c r="AP274" i="28"/>
  <c r="AL274" i="28"/>
  <c r="AP267" i="28"/>
  <c r="AM267" i="28"/>
  <c r="AP264" i="28"/>
  <c r="AL264" i="28"/>
  <c r="AP257" i="28"/>
  <c r="AM257" i="28"/>
  <c r="AP254" i="28"/>
  <c r="AL254" i="28"/>
  <c r="AP247" i="28"/>
  <c r="AM247" i="28"/>
  <c r="AP244" i="28"/>
  <c r="AL244" i="28"/>
  <c r="AP237" i="28"/>
  <c r="AM237" i="28"/>
  <c r="AP234" i="28"/>
  <c r="AL234" i="28"/>
  <c r="AP227" i="28"/>
  <c r="AM227" i="28"/>
  <c r="AP224" i="28"/>
  <c r="AL224" i="28"/>
  <c r="AL214" i="28"/>
  <c r="AP217" i="28"/>
  <c r="AM217" i="28"/>
  <c r="AP207" i="28"/>
  <c r="AM207" i="28"/>
  <c r="AP204" i="28"/>
  <c r="AL204" i="28"/>
  <c r="AP197" i="28"/>
  <c r="AM197" i="28"/>
  <c r="AP194" i="28"/>
  <c r="AL194" i="28"/>
  <c r="AP187" i="28"/>
  <c r="AM187" i="28"/>
  <c r="AP184" i="28"/>
  <c r="AL184" i="28"/>
  <c r="AP177" i="28"/>
  <c r="AM177" i="28"/>
  <c r="AP174" i="28"/>
  <c r="AL174" i="28"/>
  <c r="AP167" i="28"/>
  <c r="AM167" i="28"/>
  <c r="AP164" i="28"/>
  <c r="AL164" i="28"/>
  <c r="AP157" i="28"/>
  <c r="AM157" i="28"/>
  <c r="AP154" i="28"/>
  <c r="AL154" i="28"/>
  <c r="AP147" i="28"/>
  <c r="AM147" i="28"/>
  <c r="AP144" i="28"/>
  <c r="AL144" i="28"/>
  <c r="AP137" i="28"/>
  <c r="AM137" i="28"/>
  <c r="AP134" i="28"/>
  <c r="AL134" i="28"/>
  <c r="AP127" i="28"/>
  <c r="AM127" i="28"/>
  <c r="AP124" i="28"/>
  <c r="AL124" i="28"/>
  <c r="AP117" i="28"/>
  <c r="AM117" i="28"/>
  <c r="AP114" i="28"/>
  <c r="AL114" i="28"/>
  <c r="AP107" i="28"/>
  <c r="AM107" i="28"/>
  <c r="AP104" i="28"/>
  <c r="AL104" i="28"/>
  <c r="AP97" i="28"/>
  <c r="AM97" i="28"/>
  <c r="AP94" i="28"/>
  <c r="AL94" i="28"/>
  <c r="AP87" i="28"/>
  <c r="AM87" i="28"/>
  <c r="AP84" i="28"/>
  <c r="AL84" i="28"/>
  <c r="AP77" i="28"/>
  <c r="AM77" i="28"/>
  <c r="AP74" i="28"/>
  <c r="AL74" i="28"/>
  <c r="AP67" i="28"/>
  <c r="AM67" i="28"/>
  <c r="AP64" i="28"/>
  <c r="AL64" i="28"/>
  <c r="AP57" i="28"/>
  <c r="AM57" i="28"/>
  <c r="AP54" i="28" l="1"/>
  <c r="AL54" i="28"/>
  <c r="AP47" i="28"/>
  <c r="AM47" i="28"/>
  <c r="AP44" i="28"/>
  <c r="AL44" i="28"/>
  <c r="AP37" i="28"/>
  <c r="AM37" i="28"/>
  <c r="AP34" i="28"/>
  <c r="AL34" i="28"/>
  <c r="AP27" i="28"/>
  <c r="AM27" i="28"/>
  <c r="AP24" i="28"/>
  <c r="AL24" i="28"/>
  <c r="AP14" i="28"/>
  <c r="AL14" i="28"/>
  <c r="AJ474" i="28"/>
  <c r="AF474" i="28"/>
  <c r="AJ464" i="28"/>
  <c r="AF464" i="28"/>
  <c r="AJ457" i="28"/>
  <c r="AG457" i="28"/>
  <c r="AJ454" i="28"/>
  <c r="AF454" i="28"/>
  <c r="AJ447" i="28"/>
  <c r="AG447" i="28"/>
  <c r="AJ444" i="28"/>
  <c r="AF444" i="28"/>
  <c r="AJ437" i="28"/>
  <c r="AG437" i="28"/>
  <c r="AJ434" i="28"/>
  <c r="AF434" i="28"/>
  <c r="AJ427" i="28"/>
  <c r="AG427" i="28"/>
  <c r="AJ424" i="28"/>
  <c r="AF424" i="28"/>
  <c r="AJ417" i="28"/>
  <c r="AG417" i="28"/>
  <c r="AJ414" i="28"/>
  <c r="AF414" i="28"/>
  <c r="AJ407" i="28"/>
  <c r="AG407" i="28"/>
  <c r="AJ404" i="28"/>
  <c r="AF404" i="28"/>
  <c r="AJ397" i="28"/>
  <c r="AG397" i="28"/>
  <c r="AJ394" i="28"/>
  <c r="AF394" i="28"/>
  <c r="AJ387" i="28"/>
  <c r="AG387" i="28"/>
  <c r="AJ384" i="28"/>
  <c r="AF384" i="28"/>
  <c r="AJ377" i="28"/>
  <c r="AG377" i="28"/>
  <c r="AJ374" i="28"/>
  <c r="AF374" i="28"/>
  <c r="AJ367" i="28"/>
  <c r="AG367" i="28"/>
  <c r="AJ364" i="28"/>
  <c r="AF364" i="28"/>
  <c r="AJ357" i="28"/>
  <c r="AG357" i="28"/>
  <c r="AJ354" i="28"/>
  <c r="AF354" i="28"/>
  <c r="AJ347" i="28"/>
  <c r="AG347" i="28"/>
  <c r="AJ344" i="28"/>
  <c r="AF344" i="28"/>
  <c r="AJ337" i="28"/>
  <c r="AG337" i="28"/>
  <c r="AJ334" i="28"/>
  <c r="AF334" i="28"/>
  <c r="AJ327" i="28"/>
  <c r="AG327" i="28"/>
  <c r="AJ324" i="28"/>
  <c r="AF324" i="28"/>
  <c r="AJ317" i="28"/>
  <c r="AG317" i="28"/>
  <c r="AJ314" i="28"/>
  <c r="AF314" i="28"/>
  <c r="AJ307" i="28"/>
  <c r="AG307" i="28"/>
  <c r="AJ304" i="28"/>
  <c r="AF304" i="28"/>
  <c r="AJ297" i="28"/>
  <c r="AG297" i="28"/>
  <c r="AJ294" i="28"/>
  <c r="AF294" i="28"/>
  <c r="AJ287" i="28"/>
  <c r="AG287" i="28"/>
  <c r="AJ284" i="28"/>
  <c r="AF284" i="28"/>
  <c r="AJ277" i="28" l="1"/>
  <c r="AG277" i="28"/>
  <c r="AJ274" i="28"/>
  <c r="AF274" i="28"/>
  <c r="AJ267" i="28"/>
  <c r="AG267" i="28"/>
  <c r="AJ264" i="28"/>
  <c r="AF264" i="28"/>
  <c r="AJ257" i="28"/>
  <c r="AG257" i="28"/>
  <c r="AJ254" i="28"/>
  <c r="AF254" i="28"/>
  <c r="AJ247" i="28"/>
  <c r="AG247" i="28"/>
  <c r="AJ244" i="28"/>
  <c r="AF244" i="28"/>
  <c r="AJ237" i="28" l="1"/>
  <c r="AG237" i="28"/>
  <c r="AJ234" i="28"/>
  <c r="AF234" i="28"/>
  <c r="AJ227" i="28"/>
  <c r="AG227" i="28"/>
  <c r="AJ224" i="28"/>
  <c r="AF224" i="28"/>
  <c r="AJ217" i="28"/>
  <c r="AG217" i="28"/>
  <c r="AJ214" i="28"/>
  <c r="AF214" i="28"/>
  <c r="AJ207" i="28"/>
  <c r="AG207" i="28"/>
  <c r="AJ204" i="28"/>
  <c r="AF204" i="28"/>
  <c r="AJ197" i="28"/>
  <c r="AG197" i="28"/>
  <c r="AJ194" i="28"/>
  <c r="AF194" i="28"/>
  <c r="AJ187" i="28"/>
  <c r="AG187" i="28"/>
  <c r="AJ184" i="28"/>
  <c r="AF184" i="28"/>
  <c r="AJ177" i="28"/>
  <c r="AG177" i="28"/>
  <c r="AJ174" i="28"/>
  <c r="AF174" i="28"/>
  <c r="AJ167" i="28"/>
  <c r="AG167" i="28"/>
  <c r="AJ164" i="28"/>
  <c r="AF164" i="28"/>
  <c r="AJ157" i="28"/>
  <c r="AG157" i="28"/>
  <c r="AJ154" i="28"/>
  <c r="AF154" i="28"/>
  <c r="AJ147" i="28"/>
  <c r="AG147" i="28"/>
  <c r="AJ144" i="28"/>
  <c r="AF144" i="28"/>
  <c r="AJ137" i="28"/>
  <c r="AG137" i="28"/>
  <c r="AJ134" i="28"/>
  <c r="AF134" i="28"/>
  <c r="AJ127" i="28"/>
  <c r="AG127" i="28"/>
  <c r="AJ124" i="28"/>
  <c r="AF124" i="28"/>
  <c r="AJ117" i="28"/>
  <c r="AG117" i="28"/>
  <c r="AJ114" i="28" l="1"/>
  <c r="AF114" i="28"/>
  <c r="AJ107" i="28"/>
  <c r="AG107" i="28"/>
  <c r="AJ104" i="28"/>
  <c r="AF104" i="28"/>
  <c r="AJ97" i="28"/>
  <c r="AG97" i="28"/>
  <c r="AJ94" i="28"/>
  <c r="AF94" i="28"/>
  <c r="AJ87" i="28"/>
  <c r="AG87" i="28"/>
  <c r="AJ84" i="28"/>
  <c r="AF84" i="28"/>
  <c r="AJ77" i="28"/>
  <c r="AG77" i="28"/>
  <c r="AJ74" i="28"/>
  <c r="AF74" i="28"/>
  <c r="AJ67" i="28"/>
  <c r="AG67" i="28"/>
  <c r="AJ64" i="28"/>
  <c r="AF64" i="28"/>
  <c r="AJ57" i="28"/>
  <c r="AG57" i="28"/>
  <c r="AJ54" i="28"/>
  <c r="AF54" i="28"/>
  <c r="AJ47" i="28"/>
  <c r="AG47" i="28"/>
  <c r="AJ44" i="28"/>
  <c r="AF44" i="28"/>
  <c r="AJ37" i="28"/>
  <c r="AG37" i="28"/>
  <c r="AJ34" i="28"/>
  <c r="AF34" i="28"/>
  <c r="AJ27" i="28"/>
  <c r="AG27" i="28"/>
  <c r="AJ24" i="28"/>
  <c r="AF24" i="28"/>
  <c r="AJ14" i="28"/>
  <c r="AF14" i="28"/>
  <c r="AD474" i="28"/>
  <c r="Z474" i="28"/>
  <c r="AD467" i="28"/>
  <c r="AA467" i="28"/>
  <c r="AD464" i="28"/>
  <c r="Z464" i="28"/>
  <c r="AD457" i="28"/>
  <c r="AA457" i="28"/>
  <c r="AD454" i="28"/>
  <c r="Z454" i="28"/>
  <c r="AD447" i="28"/>
  <c r="AA447" i="28"/>
  <c r="AD444" i="28"/>
  <c r="Z444" i="28"/>
  <c r="AD437" i="28"/>
  <c r="AA437" i="28"/>
  <c r="AD434" i="28"/>
  <c r="Z434" i="28"/>
  <c r="AD427" i="28"/>
  <c r="AA427" i="28"/>
  <c r="AD424" i="28"/>
  <c r="Z424" i="28"/>
  <c r="AD417" i="28"/>
  <c r="AA417" i="28"/>
  <c r="AD414" i="28"/>
  <c r="Z414" i="28"/>
  <c r="AD407" i="28"/>
  <c r="AA407" i="28"/>
  <c r="AD404" i="28"/>
  <c r="Z404" i="28"/>
  <c r="AD397" i="28"/>
  <c r="AA397" i="28"/>
  <c r="AD394" i="28"/>
  <c r="Z394" i="28"/>
  <c r="AD387" i="28"/>
  <c r="AA387" i="28"/>
  <c r="AD384" i="28"/>
  <c r="Z384" i="28"/>
  <c r="AD377" i="28"/>
  <c r="AA377" i="28"/>
  <c r="AD374" i="28"/>
  <c r="Z374" i="28"/>
  <c r="AD367" i="28"/>
  <c r="AA367" i="28"/>
  <c r="AD364" i="28"/>
  <c r="Z364" i="28"/>
  <c r="AD357" i="28"/>
  <c r="AA357" i="28"/>
  <c r="AD354" i="28"/>
  <c r="Z354" i="28"/>
  <c r="AD347" i="28"/>
  <c r="AA347" i="28"/>
  <c r="AD344" i="28"/>
  <c r="Z344" i="28"/>
  <c r="AD337" i="28"/>
  <c r="AA337" i="28"/>
  <c r="AD334" i="28"/>
  <c r="Z334" i="28"/>
  <c r="AD327" i="28"/>
  <c r="AA327" i="28"/>
  <c r="AD324" i="28"/>
  <c r="Z324" i="28"/>
  <c r="AD317" i="28"/>
  <c r="AA317" i="28"/>
  <c r="AD314" i="28"/>
  <c r="Z314" i="28"/>
  <c r="AD307" i="28"/>
  <c r="AA307" i="28"/>
  <c r="AD304" i="28"/>
  <c r="Z304" i="28"/>
  <c r="AD297" i="28"/>
  <c r="AA297" i="28"/>
  <c r="AD294" i="28"/>
  <c r="Z294" i="28"/>
  <c r="AD287" i="28"/>
  <c r="AA287" i="28"/>
  <c r="AD284" i="28"/>
  <c r="Z284" i="28"/>
  <c r="AD277" i="28"/>
  <c r="AA277" i="28"/>
  <c r="AD274" i="28"/>
  <c r="Z274" i="28"/>
  <c r="AD267" i="28"/>
  <c r="AA267" i="28"/>
  <c r="AD264" i="28"/>
  <c r="Z264" i="28"/>
  <c r="AD257" i="28"/>
  <c r="AA257" i="28"/>
  <c r="AD254" i="28"/>
  <c r="Z254" i="28"/>
  <c r="AD247" i="28"/>
  <c r="AA247" i="28"/>
  <c r="AD244" i="28"/>
  <c r="Z244" i="28"/>
  <c r="AD237" i="28"/>
  <c r="AA237" i="28"/>
  <c r="AD234" i="28"/>
  <c r="Z234" i="28"/>
  <c r="AD227" i="28"/>
  <c r="AA227" i="28"/>
  <c r="AD224" i="28"/>
  <c r="Z224" i="28"/>
  <c r="AD217" i="28"/>
  <c r="AA217" i="28"/>
  <c r="AD214" i="28"/>
  <c r="Z214" i="28"/>
  <c r="AD207" i="28"/>
  <c r="AA207" i="28"/>
  <c r="AD204" i="28" l="1"/>
  <c r="Z204" i="28"/>
  <c r="AD197" i="28"/>
  <c r="AA197" i="28"/>
  <c r="AD194" i="28"/>
  <c r="Z194" i="28"/>
  <c r="AD187" i="28"/>
  <c r="AA187" i="28"/>
  <c r="AD184" i="28"/>
  <c r="Z184" i="28"/>
  <c r="AD177" i="28"/>
  <c r="AA177" i="28"/>
  <c r="AD174" i="28"/>
  <c r="Z174" i="28"/>
  <c r="AD167" i="28"/>
  <c r="AA167" i="28"/>
  <c r="AD164" i="28"/>
  <c r="Z164" i="28"/>
  <c r="AD157" i="28"/>
  <c r="AA157" i="28"/>
  <c r="AD154" i="28"/>
  <c r="Z154" i="28"/>
  <c r="AD147" i="28"/>
  <c r="AA147" i="28"/>
  <c r="AD144" i="28"/>
  <c r="Z144" i="28"/>
  <c r="AD137" i="28"/>
  <c r="AA137" i="28"/>
  <c r="AD134" i="28"/>
  <c r="Z134" i="28"/>
  <c r="AD127" i="28"/>
  <c r="AA127" i="28"/>
  <c r="AD124" i="28"/>
  <c r="Z124" i="28"/>
  <c r="AD117" i="28"/>
  <c r="AA117" i="28"/>
  <c r="AD114" i="28"/>
  <c r="Z114" i="28"/>
  <c r="AD107" i="28"/>
  <c r="AA107" i="28"/>
  <c r="AD104" i="28"/>
  <c r="Z104" i="28"/>
  <c r="AD97" i="28"/>
  <c r="AA97" i="28"/>
  <c r="AD94" i="28"/>
  <c r="Z94" i="28"/>
  <c r="AD87" i="28"/>
  <c r="AA87" i="28"/>
  <c r="AD84" i="28"/>
  <c r="Z84" i="28"/>
  <c r="AD77" i="28"/>
  <c r="AA77" i="28"/>
  <c r="AD74" i="28"/>
  <c r="Z74" i="28"/>
  <c r="AD67" i="28"/>
  <c r="AA67" i="28"/>
  <c r="AD64" i="28"/>
  <c r="Z64" i="28"/>
  <c r="AD57" i="28"/>
  <c r="AA57" i="28"/>
  <c r="AD54" i="28"/>
  <c r="Z54" i="28"/>
  <c r="AD47" i="28"/>
  <c r="AA47" i="28"/>
  <c r="AD44" i="28"/>
  <c r="Z44" i="28"/>
  <c r="AD37" i="28"/>
  <c r="AA37" i="28"/>
  <c r="AD34" i="28"/>
  <c r="Z34" i="28"/>
  <c r="AD27" i="28"/>
  <c r="AA27" i="28"/>
  <c r="AD24" i="28"/>
  <c r="Z24" i="28"/>
  <c r="AD17" i="28"/>
  <c r="AA17" i="28"/>
  <c r="AD14" i="28"/>
  <c r="Z14" i="28"/>
  <c r="X474" i="28"/>
  <c r="T474" i="28"/>
  <c r="X464" i="28"/>
  <c r="T464" i="28"/>
  <c r="X457" i="28"/>
  <c r="U457" i="28"/>
  <c r="X454" i="28"/>
  <c r="T454" i="28"/>
  <c r="X447" i="28"/>
  <c r="U447" i="28"/>
  <c r="X444" i="28"/>
  <c r="T444" i="28"/>
  <c r="X437" i="28"/>
  <c r="U437" i="28"/>
  <c r="X434" i="28"/>
  <c r="T434" i="28"/>
  <c r="X427" i="28"/>
  <c r="U427" i="28"/>
  <c r="X424" i="28"/>
  <c r="T424" i="28"/>
  <c r="X417" i="28"/>
  <c r="U417" i="28"/>
  <c r="X414" i="28"/>
  <c r="T414" i="28"/>
  <c r="X407" i="28"/>
  <c r="U407" i="28"/>
  <c r="X404" i="28"/>
  <c r="T404" i="28"/>
  <c r="X397" i="28"/>
  <c r="U397" i="28"/>
  <c r="X394" i="28"/>
  <c r="T394" i="28"/>
  <c r="X387" i="28"/>
  <c r="U387" i="28"/>
  <c r="X384" i="28"/>
  <c r="T384" i="28"/>
  <c r="X377" i="28"/>
  <c r="U377" i="28"/>
  <c r="X374" i="28"/>
  <c r="T374" i="28"/>
  <c r="X367" i="28"/>
  <c r="U367" i="28"/>
  <c r="X364" i="28"/>
  <c r="T364" i="28"/>
  <c r="X357" i="28"/>
  <c r="U357" i="28"/>
  <c r="X354" i="28"/>
  <c r="T354" i="28"/>
  <c r="X347" i="28"/>
  <c r="U347" i="28"/>
  <c r="X344" i="28"/>
  <c r="T344" i="28"/>
  <c r="X337" i="28"/>
  <c r="U337" i="28"/>
  <c r="X334" i="28"/>
  <c r="T334" i="28"/>
  <c r="X327" i="28" l="1"/>
  <c r="U327" i="28"/>
  <c r="X324" i="28"/>
  <c r="T324" i="28"/>
  <c r="X317" i="28"/>
  <c r="U317" i="28"/>
  <c r="X314" i="28"/>
  <c r="T314" i="28"/>
  <c r="X307" i="28"/>
  <c r="U307" i="28"/>
  <c r="X304" i="28"/>
  <c r="T304" i="28"/>
  <c r="X297" i="28"/>
  <c r="U297" i="28"/>
  <c r="X294" i="28"/>
  <c r="T294" i="28"/>
  <c r="X287" i="28"/>
  <c r="U287" i="28"/>
  <c r="X284" i="28"/>
  <c r="T284" i="28"/>
  <c r="X277" i="28"/>
  <c r="U277" i="28"/>
  <c r="X274" i="28"/>
  <c r="T274" i="28"/>
  <c r="X267" i="28"/>
  <c r="U267" i="28"/>
  <c r="X264" i="28"/>
  <c r="T264" i="28"/>
  <c r="X257" i="28"/>
  <c r="U257" i="28"/>
  <c r="X254" i="28"/>
  <c r="T254" i="28"/>
  <c r="X247" i="28"/>
  <c r="U247" i="28"/>
  <c r="X244" i="28"/>
  <c r="T244" i="28"/>
  <c r="X237" i="28"/>
  <c r="U237" i="28"/>
  <c r="X234" i="28"/>
  <c r="T234" i="28"/>
  <c r="X227" i="28"/>
  <c r="U227" i="28"/>
  <c r="X224" i="28"/>
  <c r="T224" i="28"/>
  <c r="X217" i="28"/>
  <c r="U217" i="28"/>
  <c r="T214" i="28"/>
  <c r="X207" i="28"/>
  <c r="U207" i="28"/>
  <c r="X204" i="28"/>
  <c r="T204" i="28"/>
  <c r="X197" i="28"/>
  <c r="U197" i="28"/>
  <c r="X194" i="28"/>
  <c r="T194" i="28"/>
  <c r="X187" i="28"/>
  <c r="U187" i="28"/>
  <c r="X184" i="28"/>
  <c r="T184" i="28"/>
  <c r="X177" i="28"/>
  <c r="U177" i="28"/>
  <c r="X174" i="28"/>
  <c r="T174" i="28"/>
  <c r="X167" i="28"/>
  <c r="U167" i="28"/>
  <c r="X164" i="28"/>
  <c r="T164" i="28"/>
  <c r="X157" i="28"/>
  <c r="U157" i="28"/>
  <c r="X154" i="28"/>
  <c r="T154" i="28"/>
  <c r="X147" i="28"/>
  <c r="U147" i="28"/>
  <c r="X144" i="28"/>
  <c r="T144" i="28"/>
  <c r="X137" i="28"/>
  <c r="U137" i="28"/>
  <c r="X134" i="28"/>
  <c r="T134" i="28"/>
  <c r="X127" i="28"/>
  <c r="U127" i="28"/>
  <c r="X124" i="28"/>
  <c r="T124" i="28"/>
  <c r="X117" i="28"/>
  <c r="U117" i="28"/>
  <c r="X114" i="28"/>
  <c r="T114" i="28"/>
  <c r="X107" i="28"/>
  <c r="U107" i="28"/>
  <c r="X104" i="28"/>
  <c r="T104" i="28"/>
  <c r="X97" i="28"/>
  <c r="U97" i="28"/>
  <c r="X94" i="28"/>
  <c r="T94" i="28"/>
  <c r="X87" i="28"/>
  <c r="U87" i="28"/>
  <c r="X84" i="28"/>
  <c r="T84" i="28"/>
  <c r="X77" i="28"/>
  <c r="U77" i="28"/>
  <c r="X74" i="28"/>
  <c r="T74" i="28"/>
  <c r="X67" i="28"/>
  <c r="U67" i="28"/>
  <c r="X64" i="28"/>
  <c r="T64" i="28"/>
  <c r="X57" i="28"/>
  <c r="U57" i="28"/>
  <c r="X54" i="28"/>
  <c r="T54" i="28"/>
  <c r="X47" i="28"/>
  <c r="U47" i="28"/>
  <c r="X44" i="28"/>
  <c r="T44" i="28"/>
  <c r="X37" i="28"/>
  <c r="U37" i="28"/>
  <c r="X34" i="28"/>
  <c r="T34" i="28"/>
  <c r="X27" i="28"/>
  <c r="U27" i="28"/>
  <c r="X24" i="28"/>
  <c r="T24" i="28"/>
  <c r="X14" i="28"/>
  <c r="T14" i="28"/>
  <c r="B474" i="28" l="1"/>
  <c r="B464" i="28"/>
  <c r="B454" i="28"/>
  <c r="B444" i="28"/>
  <c r="B434" i="28"/>
  <c r="B424" i="28"/>
  <c r="B414" i="28"/>
  <c r="B404" i="28"/>
  <c r="B394" i="28"/>
  <c r="B384" i="28"/>
  <c r="B374" i="28"/>
  <c r="B364" i="28"/>
  <c r="B354" i="28"/>
  <c r="B344" i="28"/>
  <c r="B334" i="28"/>
  <c r="B324" i="28"/>
  <c r="B314" i="28"/>
  <c r="B304" i="28"/>
  <c r="B294" i="28"/>
  <c r="B284" i="28"/>
  <c r="B274" i="28"/>
  <c r="F264" i="28"/>
  <c r="B264" i="28"/>
  <c r="F254" i="28"/>
  <c r="B254" i="28"/>
  <c r="F244" i="28"/>
  <c r="B244" i="28"/>
  <c r="F234" i="28"/>
  <c r="B234" i="28"/>
  <c r="F224" i="28"/>
  <c r="B224" i="28"/>
  <c r="F214" i="28"/>
  <c r="B214" i="28"/>
  <c r="F204" i="28"/>
  <c r="B204" i="28"/>
  <c r="F194" i="28"/>
  <c r="B194" i="28"/>
  <c r="F184" i="28"/>
  <c r="B184" i="28"/>
  <c r="F174" i="28"/>
  <c r="B174" i="28"/>
  <c r="F164" i="28"/>
  <c r="B164" i="28"/>
  <c r="F154" i="28"/>
  <c r="B154" i="28"/>
  <c r="F144" i="28"/>
  <c r="B144" i="28"/>
  <c r="F134" i="28"/>
  <c r="B134" i="28"/>
  <c r="F124" i="28"/>
  <c r="B124" i="28"/>
  <c r="F114" i="28"/>
  <c r="B114" i="28"/>
  <c r="F104" i="28"/>
  <c r="B104" i="28"/>
  <c r="F94" i="28"/>
  <c r="B94" i="28"/>
  <c r="F84" i="28"/>
  <c r="B84" i="28"/>
  <c r="F74" i="28"/>
  <c r="B74" i="28"/>
  <c r="F64" i="28"/>
  <c r="B64" i="28"/>
  <c r="F54" i="28"/>
  <c r="B54" i="28"/>
  <c r="F44" i="28"/>
  <c r="B44" i="28"/>
  <c r="F34" i="28"/>
  <c r="B34" i="28"/>
  <c r="F24" i="28"/>
  <c r="B24" i="28"/>
  <c r="F14" i="28"/>
  <c r="B14" i="28"/>
  <c r="R474" i="28"/>
  <c r="N474" i="28"/>
  <c r="R464" i="28"/>
  <c r="N464" i="28"/>
  <c r="R457" i="28"/>
  <c r="O457" i="28"/>
  <c r="R454" i="28"/>
  <c r="N454" i="28"/>
  <c r="R447" i="28"/>
  <c r="O447" i="28"/>
  <c r="R444" i="28"/>
  <c r="N444" i="28"/>
  <c r="R437" i="28"/>
  <c r="O437" i="28"/>
  <c r="R434" i="28"/>
  <c r="N434" i="28"/>
  <c r="R427" i="28"/>
  <c r="O427" i="28"/>
  <c r="R424" i="28"/>
  <c r="N424" i="28"/>
  <c r="R417" i="28"/>
  <c r="O417" i="28"/>
  <c r="R414" i="28"/>
  <c r="N414" i="28"/>
  <c r="R407" i="28"/>
  <c r="O407" i="28"/>
  <c r="R404" i="28"/>
  <c r="N404" i="28"/>
  <c r="R397" i="28"/>
  <c r="O397" i="28"/>
  <c r="R394" i="28"/>
  <c r="N394" i="28"/>
  <c r="R387" i="28"/>
  <c r="O387" i="28"/>
  <c r="R384" i="28"/>
  <c r="N384" i="28"/>
  <c r="R377" i="28"/>
  <c r="O377" i="28"/>
  <c r="R374" i="28"/>
  <c r="N374" i="28"/>
  <c r="R367" i="28"/>
  <c r="O367" i="28"/>
  <c r="R364" i="28"/>
  <c r="N364" i="28"/>
  <c r="R357" i="28"/>
  <c r="O357" i="28"/>
  <c r="R354" i="28"/>
  <c r="N354" i="28"/>
  <c r="R347" i="28"/>
  <c r="O347" i="28"/>
  <c r="R344" i="28"/>
  <c r="N344" i="28"/>
  <c r="R337" i="28" l="1"/>
  <c r="O337" i="28"/>
  <c r="R334" i="28"/>
  <c r="N334" i="28"/>
  <c r="R327" i="28"/>
  <c r="O327" i="28"/>
  <c r="R324" i="28"/>
  <c r="N324" i="28"/>
  <c r="R317" i="28"/>
  <c r="O317" i="28"/>
  <c r="R314" i="28"/>
  <c r="N314" i="28"/>
  <c r="R307" i="28"/>
  <c r="O307" i="28"/>
  <c r="R304" i="28"/>
  <c r="N304" i="28"/>
  <c r="R297" i="28"/>
  <c r="O297" i="28"/>
  <c r="R294" i="28"/>
  <c r="N294" i="28"/>
  <c r="R287" i="28"/>
  <c r="O287" i="28"/>
  <c r="R284" i="28"/>
  <c r="N284" i="28"/>
  <c r="R277" i="28"/>
  <c r="O277" i="28"/>
  <c r="R274" i="28"/>
  <c r="N274" i="28"/>
  <c r="R267" i="28"/>
  <c r="O267" i="28"/>
  <c r="R264" i="28"/>
  <c r="N264" i="28"/>
  <c r="R257" i="28"/>
  <c r="O257" i="28"/>
  <c r="R254" i="28"/>
  <c r="N254" i="28"/>
  <c r="R247" i="28"/>
  <c r="O247" i="28"/>
  <c r="R244" i="28"/>
  <c r="N244" i="28"/>
  <c r="R237" i="28"/>
  <c r="O237" i="28"/>
  <c r="R234" i="28"/>
  <c r="N234" i="28"/>
  <c r="R227" i="28"/>
  <c r="O227" i="28"/>
  <c r="R224" i="28"/>
  <c r="N224" i="28"/>
  <c r="R217" i="28"/>
  <c r="O217" i="28"/>
  <c r="R214" i="28"/>
  <c r="N214" i="28"/>
  <c r="R207" i="28"/>
  <c r="O207" i="28"/>
  <c r="R204" i="28"/>
  <c r="N204" i="28"/>
  <c r="R197" i="28"/>
  <c r="O197" i="28"/>
  <c r="R194" i="28"/>
  <c r="N194" i="28"/>
  <c r="R187" i="28"/>
  <c r="O187" i="28"/>
  <c r="R184" i="28"/>
  <c r="N184" i="28"/>
  <c r="R177" i="28"/>
  <c r="O177" i="28"/>
  <c r="R174" i="28"/>
  <c r="N174" i="28"/>
  <c r="R167" i="28"/>
  <c r="O167" i="28"/>
  <c r="R164" i="28"/>
  <c r="N164" i="28"/>
  <c r="R157" i="28"/>
  <c r="O157" i="28"/>
  <c r="R154" i="28"/>
  <c r="N154" i="28"/>
  <c r="R147" i="28"/>
  <c r="O147" i="28"/>
  <c r="R144" i="28"/>
  <c r="N144" i="28"/>
  <c r="R137" i="28"/>
  <c r="O137" i="28"/>
  <c r="R134" i="28"/>
  <c r="N134" i="28"/>
  <c r="R127" i="28"/>
  <c r="O127" i="28"/>
  <c r="R124" i="28"/>
  <c r="N124" i="28"/>
  <c r="R117" i="28"/>
  <c r="O117" i="28"/>
  <c r="R114" i="28"/>
  <c r="N114" i="28"/>
  <c r="R107" i="28"/>
  <c r="O107" i="28"/>
  <c r="R104" i="28"/>
  <c r="N104" i="28"/>
  <c r="R97" i="28"/>
  <c r="O97" i="28"/>
  <c r="R94" i="28"/>
  <c r="N94" i="28"/>
  <c r="R87" i="28"/>
  <c r="O87" i="28"/>
  <c r="R84" i="28"/>
  <c r="N84" i="28"/>
  <c r="R77" i="28"/>
  <c r="O77" i="28"/>
  <c r="R74" i="28"/>
  <c r="N74" i="28"/>
  <c r="R67" i="28"/>
  <c r="O67" i="28"/>
  <c r="R64" i="28"/>
  <c r="N64" i="28"/>
  <c r="R57" i="28"/>
  <c r="O57" i="28"/>
  <c r="R54" i="28"/>
  <c r="N54" i="28"/>
  <c r="R47" i="28"/>
  <c r="O47" i="28"/>
  <c r="R44" i="28"/>
  <c r="N44" i="28"/>
  <c r="R37" i="28"/>
  <c r="O37" i="28"/>
  <c r="R34" i="28"/>
  <c r="N34" i="28"/>
  <c r="R27" i="28"/>
  <c r="O27" i="28"/>
  <c r="R24" i="28"/>
  <c r="N24" i="28"/>
  <c r="R14" i="28"/>
  <c r="N14" i="28"/>
  <c r="L214" i="28"/>
  <c r="L477" i="28"/>
  <c r="I477" i="28"/>
  <c r="L474" i="28"/>
  <c r="H474" i="28"/>
  <c r="L467" i="28"/>
  <c r="I467" i="28"/>
  <c r="L464" i="28"/>
  <c r="H464" i="28"/>
  <c r="L457" i="28"/>
  <c r="I457" i="28"/>
  <c r="L454" i="28"/>
  <c r="H454" i="28"/>
  <c r="L447" i="28"/>
  <c r="I447" i="28"/>
  <c r="L444" i="28"/>
  <c r="H444" i="28"/>
  <c r="L437" i="28"/>
  <c r="I437" i="28"/>
  <c r="L434" i="28"/>
  <c r="H434" i="28"/>
  <c r="L427" i="28"/>
  <c r="I427" i="28"/>
  <c r="L424" i="28"/>
  <c r="H424" i="28"/>
  <c r="L417" i="28"/>
  <c r="I417" i="28"/>
  <c r="L414" i="28"/>
  <c r="H414" i="28"/>
  <c r="L407" i="28"/>
  <c r="I407" i="28"/>
  <c r="L404" i="28"/>
  <c r="H404" i="28"/>
  <c r="L397" i="28"/>
  <c r="I397" i="28"/>
  <c r="L394" i="28"/>
  <c r="H394" i="28"/>
  <c r="L387" i="28"/>
  <c r="I387" i="28"/>
  <c r="L384" i="28"/>
  <c r="H384" i="28"/>
  <c r="L377" i="28"/>
  <c r="I377" i="28"/>
  <c r="L374" i="28"/>
  <c r="H374" i="28"/>
  <c r="L367" i="28"/>
  <c r="I367" i="28"/>
  <c r="L364" i="28"/>
  <c r="H364" i="28"/>
  <c r="L357" i="28"/>
  <c r="I357" i="28"/>
  <c r="L354" i="28"/>
  <c r="H354" i="28"/>
  <c r="L347" i="28"/>
  <c r="I347" i="28"/>
  <c r="L344" i="28"/>
  <c r="H344" i="28"/>
  <c r="L337" i="28"/>
  <c r="I337" i="28"/>
  <c r="L334" i="28"/>
  <c r="H334" i="28"/>
  <c r="L327" i="28"/>
  <c r="I327" i="28"/>
  <c r="L324" i="28"/>
  <c r="H324" i="28"/>
  <c r="L317" i="28"/>
  <c r="I317" i="28"/>
  <c r="L314" i="28"/>
  <c r="H314" i="28"/>
  <c r="L264" i="28"/>
  <c r="L274" i="28"/>
  <c r="L284" i="28"/>
  <c r="L294" i="28"/>
  <c r="L304" i="28"/>
  <c r="L307" i="28"/>
  <c r="I307" i="28"/>
  <c r="H304" i="28"/>
  <c r="L297" i="28"/>
  <c r="I297" i="28"/>
  <c r="H294" i="28"/>
  <c r="I287" i="28"/>
  <c r="L287" i="28"/>
  <c r="H284" i="28"/>
  <c r="L277" i="28"/>
  <c r="I277" i="28"/>
  <c r="H274" i="28"/>
  <c r="L267" i="28"/>
  <c r="I267" i="28"/>
  <c r="H264" i="28"/>
  <c r="L257" i="28"/>
  <c r="I257" i="28"/>
  <c r="L254" i="28" l="1"/>
  <c r="H254" i="28"/>
  <c r="L247" i="28"/>
  <c r="I247" i="28"/>
  <c r="L244" i="28"/>
  <c r="H244" i="28"/>
  <c r="L237" i="28"/>
  <c r="I237" i="28"/>
  <c r="L234" i="28"/>
  <c r="H234" i="28"/>
  <c r="L227" i="28"/>
  <c r="I227" i="28"/>
  <c r="L224" i="28"/>
  <c r="H224" i="28"/>
  <c r="L217" i="28"/>
  <c r="I217" i="28"/>
  <c r="H214" i="28"/>
  <c r="L207" i="28"/>
  <c r="I207" i="28"/>
  <c r="L204" i="28"/>
  <c r="H204" i="28"/>
  <c r="L197" i="28"/>
  <c r="I197" i="28"/>
  <c r="L194" i="28"/>
  <c r="H194" i="28"/>
  <c r="L187" i="28"/>
  <c r="I187" i="28"/>
  <c r="L184" i="28"/>
  <c r="H184" i="28"/>
  <c r="L177" i="28"/>
  <c r="I177" i="28"/>
  <c r="L174" i="28"/>
  <c r="H174" i="28"/>
  <c r="L167" i="28"/>
  <c r="I167" i="28"/>
  <c r="L164" i="28"/>
  <c r="H164" i="28"/>
  <c r="L157" i="28"/>
  <c r="I157" i="28"/>
  <c r="L154" i="28"/>
  <c r="H154" i="28"/>
  <c r="L147" i="28"/>
  <c r="I147" i="28"/>
  <c r="L144" i="28"/>
  <c r="H144" i="28"/>
  <c r="L137" i="28"/>
  <c r="I137" i="28"/>
  <c r="L134" i="28"/>
  <c r="H134" i="28"/>
  <c r="L127" i="28"/>
  <c r="I127" i="28"/>
  <c r="L124" i="28"/>
  <c r="H124" i="28"/>
  <c r="L117" i="28"/>
  <c r="I117" i="28"/>
  <c r="L114" i="28"/>
  <c r="H114" i="28"/>
  <c r="L107" i="28"/>
  <c r="I107" i="28"/>
  <c r="L104" i="28"/>
  <c r="H104" i="28"/>
  <c r="L97" i="28"/>
  <c r="I97" i="28"/>
  <c r="L94" i="28"/>
  <c r="H94" i="28"/>
  <c r="L87" i="28"/>
  <c r="I87" i="28"/>
  <c r="L84" i="28"/>
  <c r="H84" i="28"/>
  <c r="L77" i="28" l="1"/>
  <c r="I77" i="28"/>
  <c r="L67" i="28"/>
  <c r="I67" i="28"/>
  <c r="L57" i="28"/>
  <c r="I57" i="28"/>
  <c r="L47" i="28"/>
  <c r="I47" i="28"/>
  <c r="L37" i="28"/>
  <c r="I37" i="28"/>
  <c r="L27" i="28"/>
  <c r="I27" i="28"/>
  <c r="L17" i="28"/>
  <c r="I17" i="28"/>
  <c r="L74" i="28" l="1"/>
  <c r="H74" i="28"/>
  <c r="L64" i="28"/>
  <c r="H64" i="28"/>
  <c r="L54" i="28"/>
  <c r="H54" i="28"/>
  <c r="L44" i="28"/>
  <c r="H44" i="28"/>
  <c r="L34" i="28"/>
  <c r="H34" i="28"/>
  <c r="L24" i="28"/>
  <c r="H24" i="28"/>
  <c r="L14" i="28"/>
  <c r="H14" i="28"/>
  <c r="F474" i="28"/>
  <c r="F464" i="28"/>
  <c r="F454" i="28"/>
  <c r="F444" i="28"/>
  <c r="F434" i="28"/>
  <c r="F424" i="28"/>
  <c r="F414" i="28"/>
  <c r="F404" i="28"/>
  <c r="F394" i="28"/>
  <c r="F384" i="28"/>
  <c r="F374" i="28"/>
  <c r="F364" i="28"/>
  <c r="F354" i="28"/>
  <c r="F344" i="28"/>
  <c r="F334" i="28"/>
  <c r="F324" i="28"/>
  <c r="F314" i="28"/>
  <c r="F304" i="28"/>
  <c r="F294" i="28"/>
  <c r="F284" i="28"/>
  <c r="F274" i="28"/>
  <c r="BP93" i="1" l="1"/>
  <c r="B16" i="2" l="1"/>
  <c r="AV20" i="1" l="1"/>
  <c r="J53" i="3" l="1"/>
  <c r="J13" i="3" l="1"/>
  <c r="DN52" i="1" l="1"/>
  <c r="DN51" i="1" l="1"/>
  <c r="CO48" i="1" l="1"/>
  <c r="J75" i="3" l="1"/>
  <c r="J76" i="3"/>
  <c r="J15" i="3"/>
  <c r="J44" i="2" l="1"/>
  <c r="J41" i="3"/>
  <c r="L33" i="12"/>
  <c r="Q30" i="12"/>
  <c r="L30" i="12"/>
  <c r="Q32" i="12"/>
  <c r="L32" i="12"/>
  <c r="Q48" i="12"/>
  <c r="L48" i="12"/>
  <c r="Q25" i="12"/>
  <c r="L25" i="12"/>
  <c r="Q39" i="12"/>
  <c r="L39" i="12"/>
  <c r="Q6" i="12"/>
  <c r="L6" i="12"/>
  <c r="Q24" i="12"/>
  <c r="L24" i="12"/>
  <c r="Q36" i="12"/>
  <c r="L36" i="12"/>
  <c r="Q44" i="12"/>
  <c r="L44" i="12"/>
  <c r="Q11" i="12"/>
  <c r="L11" i="12"/>
  <c r="Q35" i="12"/>
  <c r="L35" i="12"/>
  <c r="Q7" i="12"/>
  <c r="L7" i="12"/>
  <c r="Q49" i="12"/>
  <c r="L49" i="12"/>
  <c r="Q10" i="12"/>
  <c r="L10" i="12"/>
  <c r="Q5" i="12"/>
  <c r="L5" i="12"/>
  <c r="Q46" i="12"/>
  <c r="L46" i="12"/>
  <c r="Q8" i="12"/>
  <c r="L8" i="12"/>
  <c r="Q15" i="12"/>
  <c r="L15" i="12"/>
  <c r="Q12" i="12"/>
  <c r="L12" i="12"/>
  <c r="Q20" i="12"/>
  <c r="L20" i="12"/>
  <c r="Q34" i="12"/>
  <c r="L34" i="12"/>
  <c r="Q43" i="12"/>
  <c r="L43" i="12"/>
  <c r="Q51" i="12"/>
  <c r="L51" i="12"/>
  <c r="Q33" i="12"/>
  <c r="Q22" i="12"/>
  <c r="L22" i="12"/>
  <c r="Q19" i="12"/>
  <c r="L19" i="12"/>
  <c r="Q18" i="12"/>
  <c r="L18" i="12"/>
  <c r="Q31" i="12"/>
  <c r="L31" i="12"/>
  <c r="Q16" i="12"/>
  <c r="L16" i="12"/>
  <c r="Q37" i="12"/>
  <c r="L37" i="12"/>
  <c r="Q9" i="12"/>
  <c r="L9" i="12"/>
  <c r="Q13" i="12"/>
  <c r="L13" i="12"/>
  <c r="Q17" i="12"/>
  <c r="L17" i="12"/>
  <c r="Q53" i="12"/>
  <c r="L53" i="12"/>
  <c r="Q47" i="12"/>
  <c r="L47" i="12"/>
  <c r="Q42" i="12"/>
  <c r="L42" i="12"/>
  <c r="Q52" i="12"/>
  <c r="L52" i="12"/>
  <c r="Q26" i="12"/>
  <c r="L26" i="12"/>
  <c r="Q45" i="12"/>
  <c r="L45" i="12"/>
  <c r="Q50" i="12"/>
  <c r="L50" i="12"/>
  <c r="Q14" i="12"/>
  <c r="L14" i="12"/>
  <c r="Q21" i="12"/>
  <c r="L21" i="12"/>
  <c r="Q23" i="12"/>
  <c r="L23" i="12"/>
  <c r="Q40" i="12"/>
  <c r="L40" i="12"/>
  <c r="B103" i="1"/>
  <c r="A103" i="1"/>
  <c r="B102" i="1"/>
  <c r="A102" i="1"/>
  <c r="B101" i="1"/>
  <c r="A101" i="1"/>
  <c r="B100" i="1"/>
  <c r="A100" i="1"/>
  <c r="B99" i="1"/>
  <c r="A99" i="1"/>
  <c r="B98" i="1"/>
  <c r="A98" i="1"/>
  <c r="B97" i="1"/>
  <c r="A97" i="1"/>
  <c r="B96" i="1"/>
  <c r="A96" i="1"/>
  <c r="B94" i="1"/>
  <c r="A94" i="1"/>
  <c r="B93" i="1"/>
  <c r="A93" i="1"/>
  <c r="B92" i="1"/>
  <c r="A92" i="1"/>
  <c r="B91" i="1"/>
  <c r="A91" i="1"/>
  <c r="B90" i="1"/>
  <c r="A90" i="1"/>
  <c r="B89" i="1"/>
  <c r="A89" i="1"/>
  <c r="B88" i="1"/>
  <c r="A88" i="1"/>
  <c r="B87" i="1"/>
  <c r="A87" i="1"/>
  <c r="B86" i="1"/>
  <c r="A86" i="1"/>
  <c r="B85" i="1"/>
  <c r="A85" i="1"/>
  <c r="B84" i="1"/>
  <c r="A84" i="1"/>
  <c r="B81" i="1"/>
  <c r="A81" i="1"/>
  <c r="B80" i="1"/>
  <c r="A80" i="1"/>
  <c r="B79" i="1"/>
  <c r="A79" i="1"/>
  <c r="B78" i="1"/>
  <c r="A78" i="1"/>
  <c r="B77" i="1"/>
  <c r="A77" i="1"/>
  <c r="B76" i="1"/>
  <c r="A76" i="1"/>
  <c r="B75" i="1"/>
  <c r="A75" i="1"/>
  <c r="B74" i="1"/>
  <c r="B73" i="1"/>
  <c r="A73" i="1"/>
  <c r="B72" i="1"/>
  <c r="A72" i="1"/>
  <c r="B71" i="1"/>
  <c r="A71" i="1"/>
  <c r="B70" i="1"/>
  <c r="A70" i="1"/>
  <c r="B68" i="1"/>
  <c r="A68" i="1"/>
  <c r="B67" i="1"/>
  <c r="A67" i="1"/>
  <c r="B66" i="1"/>
  <c r="A66" i="1"/>
  <c r="B65" i="1"/>
  <c r="A65" i="1"/>
  <c r="B64" i="1"/>
  <c r="A64" i="1"/>
  <c r="B63" i="1"/>
  <c r="A63" i="1"/>
  <c r="B62" i="1"/>
  <c r="A62" i="1"/>
  <c r="B61" i="1"/>
  <c r="A61" i="1"/>
  <c r="B60" i="1"/>
  <c r="A60" i="1"/>
  <c r="B59" i="1"/>
  <c r="A59" i="1"/>
  <c r="B58" i="1"/>
  <c r="A58" i="1"/>
  <c r="B57" i="1"/>
  <c r="A57" i="1"/>
  <c r="B42" i="1"/>
  <c r="B41" i="1"/>
  <c r="B40" i="1"/>
  <c r="B39" i="1"/>
  <c r="B38" i="1"/>
  <c r="B37" i="1"/>
  <c r="B36" i="1"/>
  <c r="B35" i="1"/>
  <c r="B34" i="1"/>
  <c r="B33" i="1"/>
  <c r="B32" i="1"/>
  <c r="B55" i="1"/>
  <c r="A55" i="1"/>
  <c r="B54" i="1"/>
  <c r="A54" i="1"/>
  <c r="B53" i="1"/>
  <c r="A53" i="1"/>
  <c r="B52" i="1"/>
  <c r="A52" i="1"/>
  <c r="B51" i="1"/>
  <c r="A51" i="1"/>
  <c r="B50" i="1"/>
  <c r="A50" i="1"/>
  <c r="B49" i="1"/>
  <c r="A49" i="1"/>
  <c r="B48" i="1"/>
  <c r="A48" i="1"/>
  <c r="B47" i="1"/>
  <c r="A47" i="1"/>
  <c r="B46" i="1"/>
  <c r="A46" i="1"/>
  <c r="B45" i="1"/>
  <c r="A45" i="1"/>
  <c r="B44" i="1"/>
  <c r="A44" i="1"/>
  <c r="A42" i="1"/>
  <c r="A41" i="1"/>
  <c r="A40" i="1"/>
  <c r="A39" i="1"/>
  <c r="A38" i="1"/>
  <c r="A37" i="1"/>
  <c r="A36" i="1"/>
  <c r="A35" i="1"/>
  <c r="A34" i="1"/>
  <c r="A33" i="1"/>
  <c r="A32" i="1"/>
  <c r="B31" i="1"/>
  <c r="A31" i="1"/>
  <c r="M52" i="1"/>
  <c r="F10" i="1"/>
  <c r="F15" i="2" s="1"/>
  <c r="F5" i="1"/>
  <c r="F13" i="2" s="1"/>
  <c r="F91" i="1"/>
  <c r="F59" i="2" s="1"/>
  <c r="F90" i="1"/>
  <c r="F55" i="2" s="1"/>
  <c r="F89" i="1"/>
  <c r="F49" i="2" s="1"/>
  <c r="I91" i="1"/>
  <c r="E59" i="2" s="1"/>
  <c r="I89" i="1"/>
  <c r="E49" i="2" s="1"/>
  <c r="B9" i="2"/>
  <c r="D9" i="2"/>
  <c r="B17" i="2"/>
  <c r="D17" i="2"/>
  <c r="J61" i="3"/>
  <c r="J78" i="3"/>
  <c r="R87" i="1"/>
  <c r="E34" i="18" l="1"/>
  <c r="E38" i="17"/>
  <c r="BQ7" i="28"/>
  <c r="F7" i="28"/>
  <c r="BT7" i="28"/>
  <c r="C7" i="28"/>
  <c r="BQ467" i="28"/>
  <c r="F467" i="28"/>
  <c r="BQ427" i="28"/>
  <c r="F427" i="28"/>
  <c r="BT477" i="28"/>
  <c r="C477" i="28"/>
  <c r="BT437" i="28"/>
  <c r="C437" i="28"/>
  <c r="BT457" i="28"/>
  <c r="C457" i="28"/>
  <c r="BT447" i="28"/>
  <c r="C447" i="28"/>
  <c r="BT467" i="28"/>
  <c r="C467" i="28"/>
  <c r="BT427" i="28"/>
  <c r="C427" i="28"/>
  <c r="BQ477" i="28"/>
  <c r="F477" i="28"/>
  <c r="BQ437" i="28"/>
  <c r="F437" i="28"/>
  <c r="BQ457" i="28"/>
  <c r="F457" i="28"/>
  <c r="BQ447" i="28"/>
  <c r="F447" i="28"/>
  <c r="BQ397" i="28"/>
  <c r="F397" i="28"/>
  <c r="BQ407" i="28"/>
  <c r="F407" i="28"/>
  <c r="BT417" i="28"/>
  <c r="C417" i="28"/>
  <c r="BT397" i="28"/>
  <c r="C397" i="28"/>
  <c r="BT407" i="28"/>
  <c r="C407" i="28"/>
  <c r="BQ417" i="28"/>
  <c r="F417" i="28"/>
  <c r="BQ387" i="28"/>
  <c r="F387" i="28"/>
  <c r="BT367" i="28"/>
  <c r="C367" i="28"/>
  <c r="BT377" i="28"/>
  <c r="C377" i="28"/>
  <c r="BT387" i="28"/>
  <c r="C387" i="28"/>
  <c r="BQ367" i="28"/>
  <c r="F367" i="28"/>
  <c r="BQ377" i="28"/>
  <c r="F377" i="28"/>
  <c r="BQ17" i="28"/>
  <c r="F17" i="28"/>
  <c r="BT17" i="28"/>
  <c r="C17" i="28"/>
  <c r="BQ137" i="28"/>
  <c r="F137" i="28"/>
  <c r="BT147" i="28"/>
  <c r="C147" i="28"/>
  <c r="BT137" i="28"/>
  <c r="C137" i="28"/>
  <c r="BQ147" i="28"/>
  <c r="F147" i="28"/>
  <c r="BQ37" i="28"/>
  <c r="F37" i="28"/>
  <c r="BQ247" i="28"/>
  <c r="F247" i="28"/>
  <c r="BQ217" i="28"/>
  <c r="F217" i="28"/>
  <c r="BQ177" i="28"/>
  <c r="F177" i="28"/>
  <c r="BQ157" i="28"/>
  <c r="F157" i="28"/>
  <c r="BQ107" i="28"/>
  <c r="F107" i="28"/>
  <c r="BQ87" i="28"/>
  <c r="F87" i="28"/>
  <c r="BQ307" i="28"/>
  <c r="F307" i="28"/>
  <c r="BQ27" i="28"/>
  <c r="F27" i="28"/>
  <c r="BQ47" i="28"/>
  <c r="F47" i="28"/>
  <c r="BQ287" i="28"/>
  <c r="F287" i="28"/>
  <c r="BQ197" i="28"/>
  <c r="F197" i="28"/>
  <c r="BT77" i="28"/>
  <c r="C77" i="28"/>
  <c r="BT327" i="28"/>
  <c r="C327" i="28"/>
  <c r="BT67" i="28"/>
  <c r="C67" i="28"/>
  <c r="BT57" i="28"/>
  <c r="C57" i="28"/>
  <c r="C337" i="28"/>
  <c r="BT337" i="28"/>
  <c r="BT357" i="28"/>
  <c r="C357" i="28"/>
  <c r="BT257" i="28"/>
  <c r="C257" i="28"/>
  <c r="BT127" i="28"/>
  <c r="C127" i="28"/>
  <c r="BT267" i="28"/>
  <c r="C267" i="28"/>
  <c r="BT97" i="28"/>
  <c r="C97" i="28"/>
  <c r="BT317" i="28"/>
  <c r="C317" i="28"/>
  <c r="BT187" i="28"/>
  <c r="C187" i="28"/>
  <c r="BT277" i="28"/>
  <c r="C277" i="28"/>
  <c r="BT297" i="28"/>
  <c r="C297" i="28"/>
  <c r="BT167" i="28"/>
  <c r="C167" i="28"/>
  <c r="BT207" i="28"/>
  <c r="C207" i="28"/>
  <c r="BT117" i="28"/>
  <c r="C117" i="28"/>
  <c r="BT347" i="28"/>
  <c r="C347" i="28"/>
  <c r="BT227" i="28"/>
  <c r="C227" i="28"/>
  <c r="BT237" i="28"/>
  <c r="C237" i="28"/>
  <c r="BT37" i="28"/>
  <c r="C37" i="28"/>
  <c r="BT247" i="28"/>
  <c r="C247" i="28"/>
  <c r="BT217" i="28"/>
  <c r="C217" i="28"/>
  <c r="BT177" i="28"/>
  <c r="C177" i="28"/>
  <c r="BT157" i="28"/>
  <c r="C157" i="28"/>
  <c r="BT107" i="28"/>
  <c r="C107" i="28"/>
  <c r="BT87" i="28"/>
  <c r="C87" i="28"/>
  <c r="BT307" i="28"/>
  <c r="C307" i="28"/>
  <c r="BT27" i="28"/>
  <c r="C27" i="28"/>
  <c r="BT47" i="28"/>
  <c r="C47" i="28"/>
  <c r="BT287" i="28"/>
  <c r="C287" i="28"/>
  <c r="BT197" i="28"/>
  <c r="C197" i="28"/>
  <c r="BQ237" i="28"/>
  <c r="F237" i="28"/>
  <c r="BQ77" i="28"/>
  <c r="F77" i="28"/>
  <c r="BQ327" i="28"/>
  <c r="F327" i="28"/>
  <c r="BQ67" i="28"/>
  <c r="F67" i="28"/>
  <c r="BQ57" i="28"/>
  <c r="F57" i="28"/>
  <c r="BQ337" i="28"/>
  <c r="F337" i="28"/>
  <c r="BQ357" i="28"/>
  <c r="F357" i="28"/>
  <c r="BQ257" i="28"/>
  <c r="F257" i="28"/>
  <c r="BQ127" i="28"/>
  <c r="F127" i="28"/>
  <c r="BQ267" i="28"/>
  <c r="F267" i="28"/>
  <c r="BQ97" i="28"/>
  <c r="F97" i="28"/>
  <c r="BQ317" i="28"/>
  <c r="F317" i="28"/>
  <c r="BQ187" i="28"/>
  <c r="F187" i="28"/>
  <c r="BQ277" i="28"/>
  <c r="F277" i="28"/>
  <c r="BQ297" i="28"/>
  <c r="F297" i="28"/>
  <c r="BQ167" i="28"/>
  <c r="F167" i="28"/>
  <c r="BQ207" i="28"/>
  <c r="F207" i="28"/>
  <c r="BQ117" i="28"/>
  <c r="F117" i="28"/>
  <c r="BQ347" i="28"/>
  <c r="F347" i="28"/>
  <c r="BQ227" i="28"/>
  <c r="F227" i="28"/>
  <c r="K25" i="23"/>
  <c r="S18" i="16"/>
  <c r="O51" i="6"/>
  <c r="K5" i="19" s="1"/>
  <c r="O59" i="6"/>
  <c r="O41" i="6"/>
  <c r="X48" i="16" s="1"/>
  <c r="O49" i="6"/>
  <c r="K23" i="18"/>
  <c r="O15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V7" i="20" s="1"/>
  <c r="B84" i="6"/>
  <c r="Q37" i="20" s="1"/>
  <c r="B83" i="6"/>
  <c r="Q9" i="20" s="1"/>
  <c r="B82" i="6"/>
  <c r="B81" i="6"/>
  <c r="V9" i="20" s="1"/>
  <c r="B80" i="6"/>
  <c r="V30" i="19" s="1"/>
  <c r="B79" i="6"/>
  <c r="B78" i="6"/>
  <c r="V26" i="19" s="1"/>
  <c r="B77" i="6"/>
  <c r="M20" i="12" s="1"/>
  <c r="B76" i="6"/>
  <c r="B75" i="6"/>
  <c r="Q17" i="20" s="1"/>
  <c r="B74" i="6"/>
  <c r="Q23" i="20" s="1"/>
  <c r="B73" i="6"/>
  <c r="V46" i="20" s="1"/>
  <c r="B72" i="6"/>
  <c r="Q45" i="20" s="1"/>
  <c r="B71" i="6"/>
  <c r="Q16" i="20" s="1"/>
  <c r="B70" i="6"/>
  <c r="R46" i="12" s="1"/>
  <c r="B69" i="6"/>
  <c r="B68" i="6"/>
  <c r="B67" i="6"/>
  <c r="B66" i="6"/>
  <c r="B65" i="6"/>
  <c r="B64" i="6"/>
  <c r="Q36" i="20" s="1"/>
  <c r="B63" i="6"/>
  <c r="Q25" i="20" s="1"/>
  <c r="O97" i="6"/>
  <c r="O96" i="6"/>
  <c r="O95" i="6"/>
  <c r="O94" i="6"/>
  <c r="O93" i="6"/>
  <c r="O92" i="6"/>
  <c r="O91" i="6"/>
  <c r="O90" i="6"/>
  <c r="O89" i="6"/>
  <c r="O88" i="6"/>
  <c r="O87" i="6"/>
  <c r="O86" i="6"/>
  <c r="O85" i="6"/>
  <c r="X7" i="20" s="1"/>
  <c r="O84" i="6"/>
  <c r="S37" i="20" s="1"/>
  <c r="O83" i="6"/>
  <c r="S9" i="20" s="1"/>
  <c r="O82" i="6"/>
  <c r="O81" i="6"/>
  <c r="X9" i="20" s="1"/>
  <c r="O80" i="6"/>
  <c r="X30" i="19" s="1"/>
  <c r="O79" i="6"/>
  <c r="O78" i="6"/>
  <c r="O77" i="6"/>
  <c r="K44" i="20" s="1"/>
  <c r="O76" i="6"/>
  <c r="O75" i="6"/>
  <c r="S17" i="20" s="1"/>
  <c r="O74" i="6"/>
  <c r="S23" i="20" s="1"/>
  <c r="O73" i="6"/>
  <c r="X46" i="20" s="1"/>
  <c r="O72" i="6"/>
  <c r="S45" i="20" s="1"/>
  <c r="O71" i="6"/>
  <c r="S16" i="20" s="1"/>
  <c r="O70" i="6"/>
  <c r="T46" i="12" s="1"/>
  <c r="O69" i="6"/>
  <c r="O68" i="6"/>
  <c r="O67" i="6"/>
  <c r="X18" i="20" s="1"/>
  <c r="O66" i="6"/>
  <c r="O65" i="6"/>
  <c r="X36" i="20" s="1"/>
  <c r="O64" i="6"/>
  <c r="S36" i="20" s="1"/>
  <c r="O63" i="6"/>
  <c r="S25" i="20" s="1"/>
  <c r="B62" i="6"/>
  <c r="O62" i="6"/>
  <c r="B61" i="6"/>
  <c r="V52" i="20" s="1"/>
  <c r="B60" i="6"/>
  <c r="Q3" i="20" s="1"/>
  <c r="B59" i="6"/>
  <c r="B58" i="6"/>
  <c r="B57" i="6"/>
  <c r="V33" i="20" s="1"/>
  <c r="B56" i="6"/>
  <c r="V5" i="19" s="1"/>
  <c r="B55" i="6"/>
  <c r="V39" i="19" s="1"/>
  <c r="B54" i="6"/>
  <c r="V35" i="20" s="1"/>
  <c r="B53" i="6"/>
  <c r="B52" i="6"/>
  <c r="Q24" i="20" s="1"/>
  <c r="B51" i="6"/>
  <c r="O61" i="6"/>
  <c r="X52" i="20" s="1"/>
  <c r="O60" i="6"/>
  <c r="S3" i="20" s="1"/>
  <c r="O58" i="6"/>
  <c r="O57" i="6"/>
  <c r="O56" i="6"/>
  <c r="X5" i="19" s="1"/>
  <c r="O55" i="6"/>
  <c r="O54" i="6"/>
  <c r="X35" i="20" s="1"/>
  <c r="O53" i="6"/>
  <c r="X24" i="20" s="1"/>
  <c r="O52" i="6"/>
  <c r="S24" i="20" s="1"/>
  <c r="B50" i="6"/>
  <c r="O50" i="6"/>
  <c r="B49" i="6"/>
  <c r="B48" i="6"/>
  <c r="I21" i="19" s="1"/>
  <c r="B47" i="6"/>
  <c r="B46" i="6"/>
  <c r="I21" i="17" s="1"/>
  <c r="B45" i="6"/>
  <c r="V41" i="19" s="1"/>
  <c r="B44" i="6"/>
  <c r="R22" i="12" s="1"/>
  <c r="B43" i="6"/>
  <c r="V22" i="20" s="1"/>
  <c r="B42" i="6"/>
  <c r="V51" i="19" s="1"/>
  <c r="B41" i="6"/>
  <c r="B40" i="6"/>
  <c r="I16" i="20" s="1"/>
  <c r="B39" i="6"/>
  <c r="O48" i="6"/>
  <c r="K21" i="19" s="1"/>
  <c r="O47" i="6"/>
  <c r="O46" i="6"/>
  <c r="K21" i="17" s="1"/>
  <c r="O45" i="6"/>
  <c r="X41" i="19" s="1"/>
  <c r="O44" i="6"/>
  <c r="O43" i="6"/>
  <c r="X22" i="20" s="1"/>
  <c r="O42" i="6"/>
  <c r="X8" i="20" s="1"/>
  <c r="O40" i="6"/>
  <c r="K16" i="20" s="1"/>
  <c r="O39" i="6"/>
  <c r="S8" i="20" s="1"/>
  <c r="B38" i="6"/>
  <c r="Q25" i="16" s="1"/>
  <c r="O38" i="6"/>
  <c r="B37" i="6"/>
  <c r="D44" i="19" s="1"/>
  <c r="B36" i="6"/>
  <c r="I18" i="17" s="1"/>
  <c r="B35" i="6"/>
  <c r="B34" i="6"/>
  <c r="B33" i="6"/>
  <c r="B32" i="6"/>
  <c r="B31" i="6"/>
  <c r="V18" i="17" s="1"/>
  <c r="B30" i="6"/>
  <c r="Q18" i="17" s="1"/>
  <c r="B29" i="6"/>
  <c r="V47" i="20" s="1"/>
  <c r="B28" i="6"/>
  <c r="B27" i="6"/>
  <c r="O37" i="6"/>
  <c r="O36" i="6"/>
  <c r="K18" i="17" s="1"/>
  <c r="O35" i="6"/>
  <c r="O34" i="6"/>
  <c r="X22" i="17" s="1"/>
  <c r="O33" i="6"/>
  <c r="O32" i="6"/>
  <c r="X10" i="19" s="1"/>
  <c r="O31" i="6"/>
  <c r="X18" i="17" s="1"/>
  <c r="O30" i="6"/>
  <c r="S18" i="17" s="1"/>
  <c r="O29" i="6"/>
  <c r="X47" i="20" s="1"/>
  <c r="O28" i="6"/>
  <c r="O27" i="6"/>
  <c r="B26" i="6"/>
  <c r="I33" i="20" s="1"/>
  <c r="O26" i="6"/>
  <c r="K33" i="20" s="1"/>
  <c r="B25" i="6"/>
  <c r="D52" i="20" s="1"/>
  <c r="B24" i="6"/>
  <c r="I51" i="20" s="1"/>
  <c r="B23" i="6"/>
  <c r="B22" i="6"/>
  <c r="B21" i="6"/>
  <c r="V43" i="20" s="1"/>
  <c r="B20" i="6"/>
  <c r="D45" i="16" s="1"/>
  <c r="B19" i="6"/>
  <c r="B18" i="6"/>
  <c r="B17" i="6"/>
  <c r="V34" i="20" s="1"/>
  <c r="B16" i="6"/>
  <c r="Q34" i="20" s="1"/>
  <c r="B15" i="6"/>
  <c r="B14" i="6"/>
  <c r="B13" i="6"/>
  <c r="B12" i="6"/>
  <c r="I17" i="18" s="1"/>
  <c r="B11" i="6"/>
  <c r="D17" i="18" s="1"/>
  <c r="B10" i="6"/>
  <c r="B9" i="6"/>
  <c r="B8" i="6"/>
  <c r="B7" i="6"/>
  <c r="V36" i="19" s="1"/>
  <c r="B6" i="6"/>
  <c r="V39" i="20" s="1"/>
  <c r="B5" i="6"/>
  <c r="V44" i="20" s="1"/>
  <c r="B4" i="6"/>
  <c r="B3" i="6"/>
  <c r="O25" i="6"/>
  <c r="F52" i="20" s="1"/>
  <c r="O24" i="6"/>
  <c r="K51" i="20" s="1"/>
  <c r="O23" i="6"/>
  <c r="K49" i="19" s="1"/>
  <c r="O22" i="6"/>
  <c r="K39" i="19" s="1"/>
  <c r="O21" i="6"/>
  <c r="X43" i="20" s="1"/>
  <c r="O20" i="6"/>
  <c r="O19" i="6"/>
  <c r="O18" i="6"/>
  <c r="X47" i="19" s="1"/>
  <c r="O17" i="6"/>
  <c r="X34" i="20" s="1"/>
  <c r="O16" i="6"/>
  <c r="S34" i="20" s="1"/>
  <c r="O14" i="6"/>
  <c r="O13" i="6"/>
  <c r="O12" i="6"/>
  <c r="K17" i="18" s="1"/>
  <c r="O11" i="6"/>
  <c r="O10" i="6"/>
  <c r="S26" i="20" s="1"/>
  <c r="O9" i="6"/>
  <c r="X49" i="17" s="1"/>
  <c r="O8" i="6"/>
  <c r="O7" i="6"/>
  <c r="O6" i="6"/>
  <c r="X39" i="20" s="1"/>
  <c r="O5" i="6"/>
  <c r="X44" i="20" s="1"/>
  <c r="O4" i="6"/>
  <c r="O3" i="6"/>
  <c r="K41" i="19" s="1"/>
  <c r="J42" i="3"/>
  <c r="J38" i="3"/>
  <c r="J90" i="3"/>
  <c r="J59" i="2" s="1"/>
  <c r="J28" i="3"/>
  <c r="C58" i="5"/>
  <c r="E12" i="17" l="1"/>
  <c r="E10" i="19"/>
  <c r="W12" i="19"/>
  <c r="J14" i="18"/>
  <c r="N41" i="12"/>
  <c r="W14" i="18"/>
  <c r="W4" i="20"/>
  <c r="E34" i="20"/>
  <c r="J18" i="16"/>
  <c r="W44" i="18"/>
  <c r="E16" i="19"/>
  <c r="W10" i="20"/>
  <c r="W40" i="19"/>
  <c r="E30" i="20"/>
  <c r="E35" i="18"/>
  <c r="J15" i="16"/>
  <c r="N38" i="12"/>
  <c r="X33" i="20"/>
  <c r="X31" i="19"/>
  <c r="R7" i="12"/>
  <c r="V22" i="17"/>
  <c r="K47" i="17"/>
  <c r="F17" i="18"/>
  <c r="V49" i="17"/>
  <c r="D47" i="20"/>
  <c r="I25" i="20"/>
  <c r="Q22" i="17"/>
  <c r="V6" i="19"/>
  <c r="S3" i="16"/>
  <c r="K5" i="17"/>
  <c r="K10" i="19"/>
  <c r="S10" i="20"/>
  <c r="S48" i="19"/>
  <c r="K5" i="20"/>
  <c r="K4" i="18"/>
  <c r="S42" i="17"/>
  <c r="K8" i="16"/>
  <c r="X31" i="16"/>
  <c r="F5" i="17"/>
  <c r="K35" i="19"/>
  <c r="S31" i="20"/>
  <c r="S40" i="19"/>
  <c r="K34" i="20"/>
  <c r="K34" i="18"/>
  <c r="F12" i="17"/>
  <c r="X14" i="18"/>
  <c r="F10" i="19"/>
  <c r="X4" i="20"/>
  <c r="CZ20" i="28" s="1"/>
  <c r="X12" i="19"/>
  <c r="F34" i="20"/>
  <c r="K14" i="18"/>
  <c r="K18" i="16"/>
  <c r="O41" i="12"/>
  <c r="X32" i="16"/>
  <c r="X25" i="18"/>
  <c r="F48" i="19"/>
  <c r="X41" i="20"/>
  <c r="F5" i="20"/>
  <c r="F18" i="16"/>
  <c r="T38" i="12"/>
  <c r="S20" i="16"/>
  <c r="K15" i="17"/>
  <c r="S25" i="18"/>
  <c r="K32" i="19"/>
  <c r="S19" i="20"/>
  <c r="F6" i="20"/>
  <c r="X32" i="19"/>
  <c r="F4" i="18"/>
  <c r="X3" i="17"/>
  <c r="F30" i="16"/>
  <c r="T32" i="12"/>
  <c r="S31" i="16"/>
  <c r="K24" i="17"/>
  <c r="S14" i="18"/>
  <c r="K16" i="19"/>
  <c r="S41" i="20"/>
  <c r="K37" i="20"/>
  <c r="S32" i="19"/>
  <c r="K51" i="18"/>
  <c r="S51" i="17"/>
  <c r="F8" i="16"/>
  <c r="T30" i="12"/>
  <c r="V3" i="16"/>
  <c r="D3" i="17"/>
  <c r="Q31" i="18"/>
  <c r="I30" i="19"/>
  <c r="Q4" i="20"/>
  <c r="D24" i="17"/>
  <c r="V3" i="18"/>
  <c r="V31" i="20"/>
  <c r="I34" i="16"/>
  <c r="V44" i="18"/>
  <c r="D16" i="19"/>
  <c r="V10" i="20"/>
  <c r="D30" i="20"/>
  <c r="V40" i="19"/>
  <c r="D35" i="18"/>
  <c r="I15" i="16"/>
  <c r="M38" i="12"/>
  <c r="I38" i="17"/>
  <c r="D32" i="19"/>
  <c r="D31" i="18"/>
  <c r="V32" i="17"/>
  <c r="R41" i="12"/>
  <c r="Q50" i="16"/>
  <c r="I12" i="17"/>
  <c r="Q44" i="18"/>
  <c r="I48" i="19"/>
  <c r="Q42" i="20"/>
  <c r="I6" i="20"/>
  <c r="Q45" i="19"/>
  <c r="D51" i="18"/>
  <c r="V42" i="17"/>
  <c r="D6" i="16"/>
  <c r="R44" i="12"/>
  <c r="Q32" i="16"/>
  <c r="I3" i="17"/>
  <c r="V33" i="18"/>
  <c r="D35" i="19"/>
  <c r="V19" i="20"/>
  <c r="D8" i="20"/>
  <c r="V45" i="19"/>
  <c r="D14" i="18"/>
  <c r="V51" i="17"/>
  <c r="D15" i="16"/>
  <c r="R4" i="12"/>
  <c r="S44" i="20"/>
  <c r="K45" i="18"/>
  <c r="X43" i="17"/>
  <c r="F45" i="18"/>
  <c r="Q44" i="20"/>
  <c r="I45" i="18"/>
  <c r="V43" i="17"/>
  <c r="D45" i="18"/>
  <c r="K25" i="20"/>
  <c r="S22" i="17"/>
  <c r="X3" i="16"/>
  <c r="F3" i="17"/>
  <c r="S31" i="18"/>
  <c r="K30" i="19"/>
  <c r="S4" i="20"/>
  <c r="S3" i="19"/>
  <c r="K30" i="20"/>
  <c r="K31" i="18"/>
  <c r="F24" i="17"/>
  <c r="X3" i="18"/>
  <c r="X31" i="20"/>
  <c r="K34" i="16"/>
  <c r="X44" i="18"/>
  <c r="F16" i="19"/>
  <c r="X10" i="20"/>
  <c r="F30" i="20"/>
  <c r="X40" i="19"/>
  <c r="F35" i="18"/>
  <c r="K15" i="16"/>
  <c r="O38" i="12"/>
  <c r="K38" i="17"/>
  <c r="F32" i="19"/>
  <c r="F31" i="18"/>
  <c r="X32" i="17"/>
  <c r="T41" i="12"/>
  <c r="S50" i="16"/>
  <c r="K12" i="17"/>
  <c r="S44" i="18"/>
  <c r="K48" i="19"/>
  <c r="S42" i="20"/>
  <c r="K6" i="20"/>
  <c r="S45" i="19"/>
  <c r="F51" i="18"/>
  <c r="X42" i="17"/>
  <c r="F6" i="16"/>
  <c r="T44" i="12"/>
  <c r="S32" i="16"/>
  <c r="K3" i="17"/>
  <c r="X33" i="18"/>
  <c r="F35" i="19"/>
  <c r="X19" i="20"/>
  <c r="X45" i="19"/>
  <c r="F8" i="20"/>
  <c r="F14" i="18"/>
  <c r="X51" i="17"/>
  <c r="F15" i="16"/>
  <c r="T4" i="12"/>
  <c r="Q3" i="16"/>
  <c r="I5" i="17"/>
  <c r="I10" i="19"/>
  <c r="Q10" i="20"/>
  <c r="Q48" i="19"/>
  <c r="I5" i="20"/>
  <c r="I4" i="18"/>
  <c r="Q42" i="17"/>
  <c r="I8" i="16"/>
  <c r="V31" i="16"/>
  <c r="D5" i="17"/>
  <c r="I35" i="19"/>
  <c r="Q31" i="20"/>
  <c r="Q40" i="19"/>
  <c r="I34" i="20"/>
  <c r="I34" i="18"/>
  <c r="D12" i="17"/>
  <c r="V14" i="18"/>
  <c r="D10" i="19"/>
  <c r="V4" i="20"/>
  <c r="V12" i="19"/>
  <c r="D34" i="20"/>
  <c r="I14" i="18"/>
  <c r="I18" i="16"/>
  <c r="M41" i="12"/>
  <c r="V32" i="16"/>
  <c r="V25" i="18"/>
  <c r="D48" i="19"/>
  <c r="V41" i="20"/>
  <c r="D5" i="20"/>
  <c r="D18" i="16"/>
  <c r="R38" i="12"/>
  <c r="Q20" i="16"/>
  <c r="I15" i="17"/>
  <c r="Q25" i="18"/>
  <c r="I32" i="19"/>
  <c r="Q19" i="20"/>
  <c r="D6" i="20"/>
  <c r="V32" i="19"/>
  <c r="D4" i="18"/>
  <c r="V3" i="17"/>
  <c r="D30" i="16"/>
  <c r="R32" i="12"/>
  <c r="Q31" i="16"/>
  <c r="I24" i="17"/>
  <c r="Q14" i="18"/>
  <c r="I16" i="19"/>
  <c r="Q41" i="20"/>
  <c r="I37" i="20"/>
  <c r="Q32" i="19"/>
  <c r="I51" i="18"/>
  <c r="Q51" i="17"/>
  <c r="D8" i="16"/>
  <c r="R30" i="12"/>
  <c r="I30" i="20"/>
  <c r="Q3" i="19"/>
  <c r="I31" i="18"/>
  <c r="Q26" i="16"/>
  <c r="I26" i="17"/>
  <c r="S3" i="18"/>
  <c r="O4" i="12"/>
  <c r="S32" i="17"/>
  <c r="K30" i="16"/>
  <c r="S17" i="17"/>
  <c r="X20" i="16"/>
  <c r="X20" i="17"/>
  <c r="F34" i="18"/>
  <c r="F38" i="17"/>
  <c r="V17" i="17"/>
  <c r="V37" i="16"/>
  <c r="D15" i="17"/>
  <c r="V42" i="20"/>
  <c r="V48" i="19"/>
  <c r="Q37" i="16"/>
  <c r="I39" i="19"/>
  <c r="Q47" i="16"/>
  <c r="V40" i="20"/>
  <c r="V35" i="19"/>
  <c r="S52" i="20"/>
  <c r="S13" i="16"/>
  <c r="S3" i="17"/>
  <c r="X17" i="17"/>
  <c r="X37" i="16"/>
  <c r="F15" i="17"/>
  <c r="X42" i="20"/>
  <c r="X48" i="19"/>
  <c r="S37" i="16"/>
  <c r="Q32" i="17"/>
  <c r="Q17" i="17"/>
  <c r="V20" i="16"/>
  <c r="V20" i="17"/>
  <c r="D34" i="18"/>
  <c r="D38" i="17"/>
  <c r="Q3" i="18"/>
  <c r="I8" i="20"/>
  <c r="V50" i="16"/>
  <c r="Q52" i="20"/>
  <c r="Q13" i="16"/>
  <c r="Q3" i="17"/>
  <c r="S20" i="17"/>
  <c r="K8" i="20"/>
  <c r="X50" i="16"/>
  <c r="I47" i="17"/>
  <c r="Q49" i="16"/>
  <c r="C59" i="2"/>
  <c r="S47" i="20"/>
  <c r="K45" i="20"/>
  <c r="Q20" i="17"/>
  <c r="D34" i="16"/>
  <c r="Q47" i="20"/>
  <c r="I41" i="18"/>
  <c r="X31" i="18"/>
  <c r="X3" i="19"/>
  <c r="I6" i="16"/>
  <c r="M32" i="12"/>
  <c r="D30" i="19"/>
  <c r="Q12" i="19"/>
  <c r="I35" i="18"/>
  <c r="Q33" i="18"/>
  <c r="D37" i="20"/>
  <c r="K6" i="16"/>
  <c r="F30" i="19"/>
  <c r="S12" i="19"/>
  <c r="K35" i="18"/>
  <c r="S33" i="18"/>
  <c r="F37" i="20"/>
  <c r="V31" i="18"/>
  <c r="V3" i="19"/>
  <c r="I25" i="23"/>
  <c r="Q26" i="20"/>
  <c r="R40" i="12"/>
  <c r="O30" i="12"/>
  <c r="O32" i="12"/>
  <c r="M44" i="12"/>
  <c r="X40" i="20"/>
  <c r="X35" i="19"/>
  <c r="O44" i="12"/>
  <c r="F34" i="16"/>
  <c r="I26" i="23"/>
  <c r="K26" i="23"/>
  <c r="D26" i="23"/>
  <c r="B26" i="23"/>
  <c r="K27" i="23"/>
  <c r="I27" i="23"/>
  <c r="D25" i="23"/>
  <c r="B25" i="23"/>
  <c r="Q8" i="20"/>
  <c r="Q12" i="17"/>
  <c r="D27" i="23"/>
  <c r="B27" i="23"/>
  <c r="K20" i="23"/>
  <c r="I20" i="23"/>
  <c r="K19" i="23"/>
  <c r="K21" i="23"/>
  <c r="I19" i="23"/>
  <c r="I21" i="23"/>
  <c r="B19" i="23"/>
  <c r="B21" i="23"/>
  <c r="D19" i="23"/>
  <c r="D21" i="23"/>
  <c r="B20" i="23"/>
  <c r="D20" i="23"/>
  <c r="K14" i="23"/>
  <c r="I14" i="23"/>
  <c r="K15" i="23"/>
  <c r="K13" i="23"/>
  <c r="I15" i="23"/>
  <c r="I13" i="23"/>
  <c r="V24" i="20"/>
  <c r="D23" i="17"/>
  <c r="X25" i="19"/>
  <c r="X15" i="20"/>
  <c r="V6" i="20"/>
  <c r="I23" i="20"/>
  <c r="V50" i="20"/>
  <c r="I3" i="20"/>
  <c r="Q30" i="20"/>
  <c r="X39" i="19"/>
  <c r="X30" i="20"/>
  <c r="I39" i="20"/>
  <c r="V36" i="20"/>
  <c r="V42" i="19"/>
  <c r="V18" i="20"/>
  <c r="K23" i="20"/>
  <c r="X50" i="20"/>
  <c r="K13" i="20"/>
  <c r="S11" i="20"/>
  <c r="I13" i="20"/>
  <c r="Q11" i="20"/>
  <c r="V25" i="19"/>
  <c r="V15" i="20"/>
  <c r="X6" i="20"/>
  <c r="X4" i="19"/>
  <c r="X5" i="20"/>
  <c r="V4" i="19"/>
  <c r="V5" i="20"/>
  <c r="K3" i="20"/>
  <c r="S30" i="20"/>
  <c r="F53" i="19"/>
  <c r="X26" i="20"/>
  <c r="K51" i="19"/>
  <c r="K46" i="20"/>
  <c r="S38" i="19"/>
  <c r="D41" i="19"/>
  <c r="I53" i="20"/>
  <c r="I15" i="19"/>
  <c r="I38" i="20"/>
  <c r="D15" i="19"/>
  <c r="I52" i="20"/>
  <c r="D38" i="20"/>
  <c r="V38" i="19"/>
  <c r="Q49" i="18"/>
  <c r="V19" i="19"/>
  <c r="S46" i="19"/>
  <c r="F45" i="20"/>
  <c r="I19" i="20"/>
  <c r="Q35" i="19"/>
  <c r="X22" i="19"/>
  <c r="F21" i="20"/>
  <c r="I50" i="19"/>
  <c r="I21" i="20"/>
  <c r="Q4" i="19"/>
  <c r="D21" i="20"/>
  <c r="V22" i="19"/>
  <c r="D36" i="19"/>
  <c r="D23" i="20"/>
  <c r="F5" i="19"/>
  <c r="S9" i="19"/>
  <c r="K18" i="20"/>
  <c r="F34" i="19"/>
  <c r="F35" i="20"/>
  <c r="S33" i="19"/>
  <c r="K35" i="20"/>
  <c r="D5" i="19"/>
  <c r="I18" i="20"/>
  <c r="Q9" i="19"/>
  <c r="D34" i="19"/>
  <c r="D35" i="20"/>
  <c r="V31" i="19"/>
  <c r="I3" i="19"/>
  <c r="I10" i="20"/>
  <c r="Q16" i="19"/>
  <c r="D45" i="19"/>
  <c r="D18" i="20"/>
  <c r="V16" i="19"/>
  <c r="I49" i="20"/>
  <c r="Q11" i="19"/>
  <c r="S42" i="19"/>
  <c r="K36" i="20"/>
  <c r="K43" i="18"/>
  <c r="F36" i="20"/>
  <c r="X8" i="19"/>
  <c r="S37" i="19"/>
  <c r="K9" i="20"/>
  <c r="X8" i="18"/>
  <c r="X26" i="19"/>
  <c r="F15" i="20"/>
  <c r="X14" i="19"/>
  <c r="K11" i="20"/>
  <c r="S14" i="19"/>
  <c r="I50" i="20"/>
  <c r="Q43" i="19"/>
  <c r="I24" i="20"/>
  <c r="Q15" i="19"/>
  <c r="D39" i="20"/>
  <c r="V15" i="19"/>
  <c r="D31" i="19"/>
  <c r="I44" i="20"/>
  <c r="Q26" i="19"/>
  <c r="V13" i="18"/>
  <c r="D31" i="20"/>
  <c r="V21" i="19"/>
  <c r="D46" i="19"/>
  <c r="D11" i="20"/>
  <c r="V20" i="19"/>
  <c r="I37" i="19"/>
  <c r="I15" i="20"/>
  <c r="Q17" i="19"/>
  <c r="D44" i="20"/>
  <c r="V17" i="19"/>
  <c r="F41" i="19"/>
  <c r="K53" i="20"/>
  <c r="X37" i="17"/>
  <c r="X36" i="19"/>
  <c r="K53" i="19"/>
  <c r="K41" i="20"/>
  <c r="S36" i="19"/>
  <c r="F41" i="20"/>
  <c r="X44" i="19"/>
  <c r="F15" i="19"/>
  <c r="K52" i="20"/>
  <c r="F38" i="20"/>
  <c r="X38" i="19"/>
  <c r="S49" i="18"/>
  <c r="X19" i="19"/>
  <c r="I53" i="19"/>
  <c r="I41" i="20"/>
  <c r="Q36" i="19"/>
  <c r="D41" i="20"/>
  <c r="V44" i="19"/>
  <c r="I51" i="19"/>
  <c r="I46" i="20"/>
  <c r="Q38" i="19"/>
  <c r="I45" i="16"/>
  <c r="V47" i="19"/>
  <c r="S35" i="19"/>
  <c r="K19" i="20"/>
  <c r="S18" i="18"/>
  <c r="X6" i="19"/>
  <c r="I45" i="20"/>
  <c r="Q46" i="19"/>
  <c r="D45" i="20"/>
  <c r="V31" i="17"/>
  <c r="V10" i="19"/>
  <c r="S4" i="19"/>
  <c r="K21" i="20"/>
  <c r="X51" i="19"/>
  <c r="F16" i="20"/>
  <c r="D16" i="20"/>
  <c r="S39" i="19"/>
  <c r="K26" i="20"/>
  <c r="K39" i="18"/>
  <c r="X9" i="19"/>
  <c r="F26" i="20"/>
  <c r="X33" i="19"/>
  <c r="F10" i="20"/>
  <c r="F45" i="19"/>
  <c r="X16" i="19"/>
  <c r="F18" i="20"/>
  <c r="I26" i="20"/>
  <c r="Q39" i="19"/>
  <c r="D26" i="20"/>
  <c r="V9" i="19"/>
  <c r="D10" i="20"/>
  <c r="V33" i="19"/>
  <c r="I33" i="19"/>
  <c r="I35" i="20"/>
  <c r="Q33" i="19"/>
  <c r="K6" i="18"/>
  <c r="S11" i="19"/>
  <c r="K49" i="20"/>
  <c r="K38" i="19"/>
  <c r="S43" i="19"/>
  <c r="K50" i="20"/>
  <c r="S8" i="19"/>
  <c r="K39" i="20"/>
  <c r="X11" i="17"/>
  <c r="X42" i="19"/>
  <c r="S15" i="19"/>
  <c r="K24" i="20"/>
  <c r="F40" i="19"/>
  <c r="X15" i="19"/>
  <c r="F39" i="20"/>
  <c r="F31" i="19"/>
  <c r="S26" i="19"/>
  <c r="X13" i="18"/>
  <c r="F31" i="20"/>
  <c r="X21" i="19"/>
  <c r="F46" i="19"/>
  <c r="F11" i="20"/>
  <c r="X20" i="19"/>
  <c r="K37" i="19"/>
  <c r="K15" i="20"/>
  <c r="S17" i="19"/>
  <c r="F44" i="20"/>
  <c r="X17" i="19"/>
  <c r="I36" i="20"/>
  <c r="Q42" i="19"/>
  <c r="D36" i="20"/>
  <c r="V8" i="19"/>
  <c r="I9" i="20"/>
  <c r="Q37" i="19"/>
  <c r="D15" i="20"/>
  <c r="V14" i="19"/>
  <c r="I11" i="20"/>
  <c r="Q14" i="19"/>
  <c r="K15" i="19"/>
  <c r="K38" i="20"/>
  <c r="F36" i="19"/>
  <c r="F23" i="20"/>
  <c r="S16" i="19"/>
  <c r="K10" i="20"/>
  <c r="K52" i="17"/>
  <c r="K52" i="19"/>
  <c r="D26" i="17"/>
  <c r="I41" i="19"/>
  <c r="D53" i="19"/>
  <c r="R42" i="12"/>
  <c r="I49" i="19"/>
  <c r="D51" i="16"/>
  <c r="D51" i="19"/>
  <c r="I24" i="18"/>
  <c r="I18" i="19"/>
  <c r="X9" i="18"/>
  <c r="K44" i="19"/>
  <c r="X39" i="18"/>
  <c r="F18" i="19"/>
  <c r="K32" i="17"/>
  <c r="K4" i="19"/>
  <c r="V48" i="16"/>
  <c r="D50" i="19"/>
  <c r="I32" i="17"/>
  <c r="I4" i="19"/>
  <c r="X38" i="16"/>
  <c r="F33" i="19"/>
  <c r="S42" i="18"/>
  <c r="K33" i="19"/>
  <c r="Q35" i="18"/>
  <c r="I5" i="19"/>
  <c r="V38" i="16"/>
  <c r="D33" i="19"/>
  <c r="K46" i="18"/>
  <c r="K40" i="19"/>
  <c r="S23" i="18"/>
  <c r="K47" i="19"/>
  <c r="S20" i="18"/>
  <c r="K26" i="19"/>
  <c r="X30" i="18"/>
  <c r="K11" i="19"/>
  <c r="X34" i="18"/>
  <c r="F37" i="19"/>
  <c r="S8" i="18"/>
  <c r="K24" i="19"/>
  <c r="I47" i="18"/>
  <c r="D38" i="19"/>
  <c r="Q17" i="18"/>
  <c r="I17" i="19"/>
  <c r="V6" i="18"/>
  <c r="D40" i="19"/>
  <c r="V16" i="18"/>
  <c r="D11" i="19"/>
  <c r="F50" i="19"/>
  <c r="F51" i="16"/>
  <c r="F51" i="19"/>
  <c r="I52" i="17"/>
  <c r="I52" i="19"/>
  <c r="K24" i="18"/>
  <c r="K18" i="19"/>
  <c r="X18" i="18"/>
  <c r="F44" i="19"/>
  <c r="V9" i="18"/>
  <c r="I44" i="19"/>
  <c r="V39" i="18"/>
  <c r="D18" i="19"/>
  <c r="S41" i="18"/>
  <c r="K50" i="19"/>
  <c r="X35" i="18"/>
  <c r="K45" i="19"/>
  <c r="K34" i="17"/>
  <c r="K34" i="19"/>
  <c r="V35" i="18"/>
  <c r="I45" i="19"/>
  <c r="I34" i="17"/>
  <c r="I34" i="19"/>
  <c r="K47" i="18"/>
  <c r="F38" i="19"/>
  <c r="S17" i="18"/>
  <c r="K17" i="19"/>
  <c r="X16" i="18"/>
  <c r="F11" i="19"/>
  <c r="I46" i="18"/>
  <c r="I40" i="19"/>
  <c r="Q23" i="18"/>
  <c r="I47" i="19"/>
  <c r="Q20" i="18"/>
  <c r="I26" i="19"/>
  <c r="V30" i="18"/>
  <c r="I11" i="19"/>
  <c r="V34" i="18"/>
  <c r="D37" i="19"/>
  <c r="Q8" i="18"/>
  <c r="I24" i="19"/>
  <c r="K17" i="17"/>
  <c r="K3" i="19"/>
  <c r="K5" i="18"/>
  <c r="X41" i="18"/>
  <c r="V25" i="16"/>
  <c r="Q41" i="18"/>
  <c r="I6" i="17"/>
  <c r="Q26" i="18"/>
  <c r="X23" i="16"/>
  <c r="X26" i="18"/>
  <c r="Q5" i="17"/>
  <c r="V26" i="18"/>
  <c r="D39" i="18"/>
  <c r="V36" i="18"/>
  <c r="I10" i="18"/>
  <c r="Q38" i="18"/>
  <c r="I30" i="18"/>
  <c r="Q30" i="18"/>
  <c r="K33" i="18"/>
  <c r="S35" i="18"/>
  <c r="I5" i="18"/>
  <c r="V41" i="18"/>
  <c r="K6" i="17"/>
  <c r="S26" i="18"/>
  <c r="F3" i="18"/>
  <c r="X5" i="18"/>
  <c r="F39" i="18"/>
  <c r="X36" i="18"/>
  <c r="D3" i="18"/>
  <c r="V5" i="18"/>
  <c r="I15" i="18"/>
  <c r="Q42" i="18"/>
  <c r="K10" i="18"/>
  <c r="S38" i="18"/>
  <c r="F43" i="18"/>
  <c r="X6" i="18"/>
  <c r="K30" i="18"/>
  <c r="S30" i="18"/>
  <c r="I16" i="18"/>
  <c r="V8" i="18"/>
  <c r="I7" i="18"/>
  <c r="Q9" i="18"/>
  <c r="I13" i="18"/>
  <c r="V24" i="18"/>
  <c r="R37" i="12"/>
  <c r="Q18" i="18"/>
  <c r="R10" i="12"/>
  <c r="V18" i="18"/>
  <c r="X21" i="16"/>
  <c r="X22" i="18"/>
  <c r="V21" i="16"/>
  <c r="V22" i="18"/>
  <c r="K7" i="18"/>
  <c r="S9" i="18"/>
  <c r="K13" i="18"/>
  <c r="X24" i="18"/>
  <c r="K11" i="18"/>
  <c r="X7" i="18"/>
  <c r="X48" i="17"/>
  <c r="X4" i="18"/>
  <c r="I11" i="18"/>
  <c r="V7" i="18"/>
  <c r="V48" i="17"/>
  <c r="V4" i="18"/>
  <c r="X37" i="18"/>
  <c r="K37" i="18"/>
  <c r="S41" i="17"/>
  <c r="X40" i="18"/>
  <c r="K26" i="18"/>
  <c r="F10" i="17"/>
  <c r="X11" i="18"/>
  <c r="V37" i="18"/>
  <c r="I37" i="18"/>
  <c r="Q40" i="18"/>
  <c r="I44" i="18"/>
  <c r="V46" i="17"/>
  <c r="V45" i="18"/>
  <c r="D48" i="18"/>
  <c r="S45" i="17"/>
  <c r="K41" i="18"/>
  <c r="K32" i="18"/>
  <c r="I41" i="17"/>
  <c r="I21" i="18"/>
  <c r="K9" i="17"/>
  <c r="F18" i="18"/>
  <c r="I9" i="17"/>
  <c r="D18" i="18"/>
  <c r="I20" i="17"/>
  <c r="D11" i="18"/>
  <c r="K23" i="17"/>
  <c r="K15" i="18"/>
  <c r="D35" i="17"/>
  <c r="I33" i="18"/>
  <c r="I40" i="17"/>
  <c r="I6" i="18"/>
  <c r="K33" i="17"/>
  <c r="K19" i="18"/>
  <c r="K16" i="17"/>
  <c r="K36" i="18"/>
  <c r="F16" i="17"/>
  <c r="K42" i="18"/>
  <c r="S6" i="17"/>
  <c r="K16" i="18"/>
  <c r="K8" i="17"/>
  <c r="K8" i="18"/>
  <c r="I39" i="17"/>
  <c r="D43" i="18"/>
  <c r="Q33" i="17"/>
  <c r="I25" i="18"/>
  <c r="V6" i="17"/>
  <c r="D25" i="18"/>
  <c r="I30" i="17"/>
  <c r="D16" i="18"/>
  <c r="X43" i="18"/>
  <c r="X48" i="18"/>
  <c r="K53" i="18"/>
  <c r="K25" i="17"/>
  <c r="S12" i="18"/>
  <c r="X46" i="17"/>
  <c r="X45" i="18"/>
  <c r="F48" i="18"/>
  <c r="V43" i="18"/>
  <c r="V48" i="18"/>
  <c r="I53" i="18"/>
  <c r="I25" i="17"/>
  <c r="Q12" i="18"/>
  <c r="Q41" i="17"/>
  <c r="V40" i="18"/>
  <c r="I26" i="18"/>
  <c r="D10" i="17"/>
  <c r="V11" i="18"/>
  <c r="Q45" i="17"/>
  <c r="I32" i="18"/>
  <c r="K41" i="17"/>
  <c r="K21" i="18"/>
  <c r="S35" i="17"/>
  <c r="K3" i="18"/>
  <c r="Q35" i="17"/>
  <c r="I3" i="18"/>
  <c r="S33" i="17"/>
  <c r="K25" i="18"/>
  <c r="X6" i="17"/>
  <c r="F25" i="18"/>
  <c r="K30" i="17"/>
  <c r="F16" i="18"/>
  <c r="V6" i="16"/>
  <c r="I43" i="18"/>
  <c r="I33" i="17"/>
  <c r="I19" i="18"/>
  <c r="Q16" i="17"/>
  <c r="I36" i="18"/>
  <c r="D16" i="17"/>
  <c r="I42" i="18"/>
  <c r="I8" i="17"/>
  <c r="I8" i="18"/>
  <c r="X18" i="16"/>
  <c r="K44" i="18"/>
  <c r="S40" i="18"/>
  <c r="K20" i="17"/>
  <c r="F11" i="18"/>
  <c r="X36" i="16"/>
  <c r="F41" i="17"/>
  <c r="R36" i="12"/>
  <c r="I17" i="17"/>
  <c r="V44" i="17"/>
  <c r="I35" i="17"/>
  <c r="T20" i="12"/>
  <c r="K7" i="17"/>
  <c r="Q38" i="17"/>
  <c r="D39" i="17"/>
  <c r="R18" i="12"/>
  <c r="I19" i="17"/>
  <c r="Q30" i="17"/>
  <c r="D30" i="17"/>
  <c r="R8" i="12"/>
  <c r="I36" i="17"/>
  <c r="R13" i="12"/>
  <c r="I11" i="17"/>
  <c r="X11" i="16"/>
  <c r="F35" i="17"/>
  <c r="T9" i="12"/>
  <c r="K49" i="17"/>
  <c r="V36" i="16"/>
  <c r="D41" i="17"/>
  <c r="R9" i="12"/>
  <c r="I49" i="17"/>
  <c r="X44" i="17"/>
  <c r="K35" i="17"/>
  <c r="Q44" i="17"/>
  <c r="I23" i="17"/>
  <c r="S15" i="17"/>
  <c r="K40" i="17"/>
  <c r="S38" i="17"/>
  <c r="F39" i="17"/>
  <c r="T18" i="12"/>
  <c r="K19" i="17"/>
  <c r="X36" i="17"/>
  <c r="K39" i="17"/>
  <c r="S30" i="17"/>
  <c r="F30" i="17"/>
  <c r="T8" i="12"/>
  <c r="K36" i="17"/>
  <c r="T13" i="12"/>
  <c r="K11" i="17"/>
  <c r="R20" i="12"/>
  <c r="I7" i="17"/>
  <c r="T42" i="12"/>
  <c r="K46" i="17"/>
  <c r="T47" i="12"/>
  <c r="K51" i="17"/>
  <c r="V41" i="17"/>
  <c r="I10" i="17"/>
  <c r="Q24" i="17"/>
  <c r="I45" i="17"/>
  <c r="D22" i="17"/>
  <c r="R51" i="12"/>
  <c r="I44" i="17"/>
  <c r="T21" i="12"/>
  <c r="K37" i="17"/>
  <c r="X41" i="17"/>
  <c r="K10" i="17"/>
  <c r="Q44" i="16"/>
  <c r="I37" i="17"/>
  <c r="R47" i="12"/>
  <c r="I51" i="17"/>
  <c r="S24" i="17"/>
  <c r="K45" i="17"/>
  <c r="F22" i="17"/>
  <c r="T51" i="12"/>
  <c r="K44" i="17"/>
  <c r="T10" i="12"/>
  <c r="K22" i="17"/>
  <c r="T50" i="12"/>
  <c r="X19" i="17"/>
  <c r="D13" i="17"/>
  <c r="V37" i="17"/>
  <c r="X9" i="16"/>
  <c r="X31" i="17"/>
  <c r="T19" i="12"/>
  <c r="X39" i="17"/>
  <c r="T48" i="12"/>
  <c r="X34" i="17"/>
  <c r="R19" i="12"/>
  <c r="V39" i="17"/>
  <c r="R48" i="12"/>
  <c r="V34" i="17"/>
  <c r="T34" i="12"/>
  <c r="X35" i="17"/>
  <c r="T35" i="12"/>
  <c r="S44" i="17"/>
  <c r="R34" i="12"/>
  <c r="V35" i="17"/>
  <c r="Q17" i="16"/>
  <c r="Q15" i="17"/>
  <c r="X42" i="16"/>
  <c r="X52" i="17"/>
  <c r="T24" i="12"/>
  <c r="S36" i="17"/>
  <c r="K16" i="16"/>
  <c r="S16" i="17"/>
  <c r="T31" i="12"/>
  <c r="S7" i="17"/>
  <c r="I53" i="16"/>
  <c r="V11" i="17"/>
  <c r="V4" i="17"/>
  <c r="R5" i="12"/>
  <c r="V36" i="17"/>
  <c r="R39" i="12"/>
  <c r="V7" i="17"/>
  <c r="T6" i="12"/>
  <c r="X12" i="17"/>
  <c r="R6" i="12"/>
  <c r="V12" i="17"/>
  <c r="X5" i="16"/>
  <c r="X5" i="17"/>
  <c r="T16" i="12"/>
  <c r="X47" i="17"/>
  <c r="V5" i="16"/>
  <c r="V5" i="17"/>
  <c r="R16" i="12"/>
  <c r="V47" i="17"/>
  <c r="X4" i="17"/>
  <c r="T39" i="12"/>
  <c r="X7" i="17"/>
  <c r="V42" i="16"/>
  <c r="V52" i="17"/>
  <c r="R24" i="12"/>
  <c r="Q36" i="17"/>
  <c r="V15" i="16"/>
  <c r="Q6" i="17"/>
  <c r="R31" i="12"/>
  <c r="Q7" i="17"/>
  <c r="I9" i="16"/>
  <c r="Q11" i="16"/>
  <c r="I38" i="16"/>
  <c r="V11" i="16"/>
  <c r="I4" i="16"/>
  <c r="V23" i="16"/>
  <c r="K37" i="16"/>
  <c r="X34" i="16"/>
  <c r="K50" i="16"/>
  <c r="X6" i="16"/>
  <c r="K17" i="16"/>
  <c r="X8" i="16"/>
  <c r="K7" i="16"/>
  <c r="X15" i="16"/>
  <c r="T43" i="12"/>
  <c r="X41" i="16"/>
  <c r="I19" i="16"/>
  <c r="V17" i="16"/>
  <c r="I12" i="16"/>
  <c r="V16" i="16"/>
  <c r="I31" i="16"/>
  <c r="V30" i="16"/>
  <c r="I35" i="16"/>
  <c r="V14" i="16"/>
  <c r="I13" i="16"/>
  <c r="V22" i="16"/>
  <c r="R25" i="12"/>
  <c r="K40" i="16"/>
  <c r="S25" i="16"/>
  <c r="K43" i="16"/>
  <c r="X25" i="16"/>
  <c r="K5" i="16"/>
  <c r="X10" i="16"/>
  <c r="I5" i="16"/>
  <c r="V10" i="16"/>
  <c r="K9" i="16"/>
  <c r="S11" i="16"/>
  <c r="K33" i="16"/>
  <c r="X35" i="16"/>
  <c r="K3" i="16"/>
  <c r="X13" i="16"/>
  <c r="I33" i="16"/>
  <c r="V35" i="16"/>
  <c r="I3" i="16"/>
  <c r="V13" i="16"/>
  <c r="K24" i="16"/>
  <c r="S17" i="16"/>
  <c r="K19" i="16"/>
  <c r="X17" i="16"/>
  <c r="K12" i="16"/>
  <c r="X16" i="16"/>
  <c r="K53" i="16"/>
  <c r="X51" i="16"/>
  <c r="K31" i="16"/>
  <c r="X30" i="16"/>
  <c r="K35" i="16"/>
  <c r="X14" i="16"/>
  <c r="K13" i="16"/>
  <c r="X22" i="16"/>
  <c r="I37" i="16"/>
  <c r="V34" i="16"/>
  <c r="M13" i="12"/>
  <c r="V8" i="16"/>
  <c r="R43" i="12"/>
  <c r="V41" i="16"/>
  <c r="O45" i="12"/>
  <c r="X12" i="16"/>
  <c r="O21" i="12"/>
  <c r="X19" i="16"/>
  <c r="O40" i="12"/>
  <c r="X49" i="16"/>
  <c r="X39" i="16"/>
  <c r="O14" i="12"/>
  <c r="F49" i="16"/>
  <c r="T45" i="12"/>
  <c r="T26" i="12"/>
  <c r="X52" i="16"/>
  <c r="K41" i="16"/>
  <c r="O42" i="12"/>
  <c r="X47" i="16"/>
  <c r="K45" i="16"/>
  <c r="X53" i="16"/>
  <c r="T23" i="12"/>
  <c r="D37" i="17"/>
  <c r="V49" i="16"/>
  <c r="Q39" i="16"/>
  <c r="D49" i="16"/>
  <c r="R45" i="12"/>
  <c r="R50" i="12"/>
  <c r="V43" i="16"/>
  <c r="I11" i="16"/>
  <c r="I51" i="16"/>
  <c r="V40" i="16"/>
  <c r="D11" i="16"/>
  <c r="R53" i="12"/>
  <c r="Q40" i="16"/>
  <c r="I21" i="16"/>
  <c r="Q24" i="16"/>
  <c r="X45" i="16"/>
  <c r="K46" i="16"/>
  <c r="X33" i="16"/>
  <c r="K36" i="16"/>
  <c r="S33" i="16"/>
  <c r="T7" i="12"/>
  <c r="K13" i="19"/>
  <c r="T25" i="12"/>
  <c r="I52" i="16"/>
  <c r="V24" i="16"/>
  <c r="I10" i="16"/>
  <c r="V46" i="16"/>
  <c r="M12" i="12"/>
  <c r="I40" i="16"/>
  <c r="O48" i="12"/>
  <c r="K32" i="16"/>
  <c r="K22" i="16"/>
  <c r="O22" i="12"/>
  <c r="I43" i="16"/>
  <c r="M6" i="12"/>
  <c r="I48" i="16"/>
  <c r="M22" i="12"/>
  <c r="I22" i="16"/>
  <c r="R12" i="12"/>
  <c r="D22" i="16"/>
  <c r="O16" i="12"/>
  <c r="K4" i="16"/>
  <c r="K47" i="16"/>
  <c r="O33" i="12"/>
  <c r="M33" i="12"/>
  <c r="I47" i="16"/>
  <c r="K48" i="16"/>
  <c r="K38" i="16"/>
  <c r="O50" i="12"/>
  <c r="X44" i="16"/>
  <c r="F39" i="16"/>
  <c r="X26" i="16"/>
  <c r="T14" i="12"/>
  <c r="F44" i="16"/>
  <c r="T40" i="12"/>
  <c r="X43" i="16"/>
  <c r="K11" i="16"/>
  <c r="X40" i="16"/>
  <c r="K51" i="16"/>
  <c r="S40" i="16"/>
  <c r="F11" i="16"/>
  <c r="T53" i="12"/>
  <c r="D42" i="17"/>
  <c r="V44" i="16"/>
  <c r="D47" i="17"/>
  <c r="V12" i="16"/>
  <c r="D53" i="17"/>
  <c r="D39" i="16"/>
  <c r="Q12" i="16"/>
  <c r="D44" i="16"/>
  <c r="V52" i="16"/>
  <c r="I41" i="16"/>
  <c r="M42" i="12"/>
  <c r="R23" i="12"/>
  <c r="V53" i="16"/>
  <c r="S24" i="16"/>
  <c r="K21" i="16"/>
  <c r="X24" i="16"/>
  <c r="K52" i="16"/>
  <c r="X46" i="16"/>
  <c r="K10" i="16"/>
  <c r="X7" i="16"/>
  <c r="K25" i="16"/>
  <c r="S7" i="16"/>
  <c r="T37" i="12"/>
  <c r="V45" i="16"/>
  <c r="I46" i="16"/>
  <c r="I36" i="16"/>
  <c r="V33" i="16"/>
  <c r="X4" i="16"/>
  <c r="F5" i="16"/>
  <c r="T22" i="12"/>
  <c r="I32" i="16"/>
  <c r="V4" i="16"/>
  <c r="D5" i="16"/>
  <c r="F3" i="16"/>
  <c r="T33" i="12"/>
  <c r="R33" i="12"/>
  <c r="D3" i="16"/>
  <c r="I50" i="16"/>
  <c r="M39" i="12"/>
  <c r="I16" i="16"/>
  <c r="M8" i="12"/>
  <c r="X19" i="18"/>
  <c r="F22" i="16"/>
  <c r="T12" i="12"/>
  <c r="F38" i="16"/>
  <c r="T36" i="12"/>
  <c r="C85" i="5"/>
  <c r="O52" i="12"/>
  <c r="O6" i="12"/>
  <c r="S48" i="17"/>
  <c r="S51" i="19"/>
  <c r="X50" i="18"/>
  <c r="O35" i="12"/>
  <c r="S50" i="17"/>
  <c r="K42" i="16"/>
  <c r="S25" i="19"/>
  <c r="F48" i="17"/>
  <c r="K40" i="20"/>
  <c r="S47" i="17"/>
  <c r="S5" i="19"/>
  <c r="S35" i="20"/>
  <c r="F20" i="18"/>
  <c r="X50" i="17"/>
  <c r="F41" i="16"/>
  <c r="D52" i="17"/>
  <c r="V12" i="18"/>
  <c r="Q47" i="19"/>
  <c r="D51" i="17"/>
  <c r="D52" i="19"/>
  <c r="Q43" i="16"/>
  <c r="I46" i="17"/>
  <c r="Q45" i="18"/>
  <c r="Q43" i="20"/>
  <c r="I43" i="20"/>
  <c r="Q53" i="16"/>
  <c r="I48" i="17"/>
  <c r="V49" i="18"/>
  <c r="V51" i="20"/>
  <c r="F44" i="17"/>
  <c r="F42" i="17"/>
  <c r="S49" i="17"/>
  <c r="K44" i="16"/>
  <c r="F47" i="17"/>
  <c r="F25" i="19"/>
  <c r="S37" i="17"/>
  <c r="K39" i="16"/>
  <c r="F53" i="17"/>
  <c r="X21" i="18"/>
  <c r="F19" i="19"/>
  <c r="X14" i="20"/>
  <c r="F22" i="20"/>
  <c r="X18" i="19"/>
  <c r="S12" i="16"/>
  <c r="K13" i="17"/>
  <c r="S21" i="18"/>
  <c r="K14" i="19"/>
  <c r="F17" i="20"/>
  <c r="X13" i="19"/>
  <c r="F12" i="18"/>
  <c r="X13" i="17"/>
  <c r="S44" i="16"/>
  <c r="S48" i="18"/>
  <c r="K9" i="19"/>
  <c r="S14" i="20"/>
  <c r="K47" i="20"/>
  <c r="S13" i="19"/>
  <c r="S26" i="17"/>
  <c r="F20" i="16"/>
  <c r="S19" i="19"/>
  <c r="K20" i="18"/>
  <c r="S23" i="17"/>
  <c r="K23" i="16"/>
  <c r="O17" i="12"/>
  <c r="K48" i="18"/>
  <c r="S10" i="17"/>
  <c r="O47" i="12"/>
  <c r="X11" i="20"/>
  <c r="F44" i="18"/>
  <c r="S50" i="19"/>
  <c r="F52" i="18"/>
  <c r="X23" i="17"/>
  <c r="F42" i="16"/>
  <c r="X50" i="19"/>
  <c r="F50" i="18"/>
  <c r="X53" i="17"/>
  <c r="T17" i="12"/>
  <c r="Q18" i="16"/>
  <c r="I20" i="19"/>
  <c r="D25" i="17"/>
  <c r="V47" i="16"/>
  <c r="D46" i="17"/>
  <c r="V52" i="18"/>
  <c r="D20" i="19"/>
  <c r="D46" i="20"/>
  <c r="D49" i="19"/>
  <c r="D13" i="20"/>
  <c r="Q11" i="18"/>
  <c r="Q51" i="20"/>
  <c r="D43" i="20"/>
  <c r="V52" i="19"/>
  <c r="Q52" i="16"/>
  <c r="Q52" i="18"/>
  <c r="Q52" i="19"/>
  <c r="S46" i="16"/>
  <c r="S9" i="16"/>
  <c r="D45" i="17"/>
  <c r="D44" i="17"/>
  <c r="V9" i="16"/>
  <c r="D31" i="17"/>
  <c r="V32" i="18"/>
  <c r="D42" i="19"/>
  <c r="V32" i="20"/>
  <c r="D33" i="20"/>
  <c r="D41" i="18"/>
  <c r="D36" i="16"/>
  <c r="Q33" i="16"/>
  <c r="I14" i="17"/>
  <c r="Q32" i="18"/>
  <c r="I12" i="19"/>
  <c r="Q12" i="20"/>
  <c r="D48" i="20"/>
  <c r="V49" i="19"/>
  <c r="D24" i="18"/>
  <c r="D46" i="16"/>
  <c r="Q45" i="16"/>
  <c r="Q39" i="18"/>
  <c r="I13" i="19"/>
  <c r="Q32" i="20"/>
  <c r="I14" i="20"/>
  <c r="Q49" i="19"/>
  <c r="I49" i="18"/>
  <c r="Q14" i="17"/>
  <c r="D21" i="16"/>
  <c r="K4" i="20"/>
  <c r="S34" i="17"/>
  <c r="S50" i="18"/>
  <c r="S22" i="20"/>
  <c r="S41" i="19"/>
  <c r="K22" i="19"/>
  <c r="K18" i="18"/>
  <c r="S12" i="17"/>
  <c r="F20" i="17"/>
  <c r="F32" i="17"/>
  <c r="S21" i="17"/>
  <c r="F22" i="19"/>
  <c r="F4" i="20"/>
  <c r="F5" i="18"/>
  <c r="F9" i="17"/>
  <c r="F4" i="19"/>
  <c r="S4" i="18"/>
  <c r="S21" i="20"/>
  <c r="F32" i="16"/>
  <c r="K23" i="19"/>
  <c r="F32" i="20"/>
  <c r="F21" i="18"/>
  <c r="S10" i="16"/>
  <c r="X7" i="19"/>
  <c r="S36" i="16"/>
  <c r="S7" i="18"/>
  <c r="K20" i="20"/>
  <c r="CT350" i="28" s="1"/>
  <c r="S7" i="19"/>
  <c r="S25" i="17"/>
  <c r="F40" i="16"/>
  <c r="S5" i="20"/>
  <c r="K38" i="18"/>
  <c r="D22" i="19"/>
  <c r="V8" i="20"/>
  <c r="D32" i="17"/>
  <c r="Q21" i="17"/>
  <c r="D9" i="17"/>
  <c r="D4" i="19"/>
  <c r="D4" i="20"/>
  <c r="D5" i="18"/>
  <c r="Q10" i="16"/>
  <c r="I23" i="19"/>
  <c r="D32" i="20"/>
  <c r="V7" i="19"/>
  <c r="D21" i="18"/>
  <c r="Q4" i="18"/>
  <c r="D32" i="16"/>
  <c r="Q21" i="20"/>
  <c r="Q5" i="20"/>
  <c r="Q7" i="19"/>
  <c r="I38" i="18"/>
  <c r="Q25" i="17"/>
  <c r="D40" i="16"/>
  <c r="Q7" i="18"/>
  <c r="I20" i="20"/>
  <c r="Q36" i="16"/>
  <c r="S31" i="19"/>
  <c r="S9" i="17"/>
  <c r="K7" i="19"/>
  <c r="K9" i="18"/>
  <c r="F6" i="17"/>
  <c r="F17" i="17"/>
  <c r="F7" i="19"/>
  <c r="S40" i="17"/>
  <c r="X42" i="18"/>
  <c r="F4" i="17"/>
  <c r="F3" i="19"/>
  <c r="F3" i="20"/>
  <c r="X3" i="20"/>
  <c r="S5" i="18"/>
  <c r="F9" i="18"/>
  <c r="F33" i="16"/>
  <c r="S5" i="16"/>
  <c r="F47" i="16"/>
  <c r="D6" i="17"/>
  <c r="D17" i="17"/>
  <c r="V42" i="18"/>
  <c r="D7" i="19"/>
  <c r="I39" i="18"/>
  <c r="Q40" i="17"/>
  <c r="D4" i="17"/>
  <c r="D3" i="19"/>
  <c r="V3" i="20"/>
  <c r="D3" i="20"/>
  <c r="Q5" i="18"/>
  <c r="D9" i="18"/>
  <c r="D33" i="16"/>
  <c r="Q35" i="16"/>
  <c r="D9" i="16"/>
  <c r="S10" i="18"/>
  <c r="S18" i="20"/>
  <c r="K8" i="19"/>
  <c r="O5" i="12"/>
  <c r="F33" i="17"/>
  <c r="S52" i="17"/>
  <c r="X10" i="18"/>
  <c r="O46" i="12"/>
  <c r="F43" i="17"/>
  <c r="F47" i="19"/>
  <c r="F50" i="20"/>
  <c r="F47" i="18"/>
  <c r="X17" i="18"/>
  <c r="O49" i="12"/>
  <c r="S51" i="16"/>
  <c r="S6" i="18"/>
  <c r="F43" i="19"/>
  <c r="F9" i="20"/>
  <c r="F10" i="18"/>
  <c r="F12" i="16"/>
  <c r="K50" i="17"/>
  <c r="X16" i="20"/>
  <c r="X11" i="19"/>
  <c r="S16" i="16"/>
  <c r="F19" i="18"/>
  <c r="F19" i="16"/>
  <c r="X15" i="17"/>
  <c r="S42" i="16"/>
  <c r="F53" i="16"/>
  <c r="T5" i="12"/>
  <c r="K31" i="19"/>
  <c r="AU90" i="28" s="1"/>
  <c r="K31" i="20"/>
  <c r="S30" i="19"/>
  <c r="O31" i="12"/>
  <c r="X20" i="18"/>
  <c r="X13" i="20"/>
  <c r="F8" i="17"/>
  <c r="O20" i="12"/>
  <c r="X23" i="20"/>
  <c r="F24" i="19"/>
  <c r="F7" i="17"/>
  <c r="O43" i="12"/>
  <c r="S22" i="16"/>
  <c r="F30" i="18"/>
  <c r="F35" i="16"/>
  <c r="S16" i="18"/>
  <c r="X8" i="17"/>
  <c r="S14" i="16"/>
  <c r="F8" i="18"/>
  <c r="F31" i="16"/>
  <c r="S13" i="18"/>
  <c r="X16" i="17"/>
  <c r="S41" i="16"/>
  <c r="F13" i="16"/>
  <c r="D40" i="17"/>
  <c r="V38" i="18"/>
  <c r="Q4" i="17"/>
  <c r="D19" i="17"/>
  <c r="V23" i="18"/>
  <c r="D8" i="19"/>
  <c r="V25" i="20"/>
  <c r="Q11" i="17"/>
  <c r="D50" i="17"/>
  <c r="V51" i="18"/>
  <c r="D17" i="19"/>
  <c r="V45" i="20"/>
  <c r="D49" i="20"/>
  <c r="V43" i="19"/>
  <c r="D46" i="18"/>
  <c r="D50" i="16"/>
  <c r="Q6" i="16"/>
  <c r="I43" i="17"/>
  <c r="Q51" i="18"/>
  <c r="I43" i="19"/>
  <c r="Q46" i="20"/>
  <c r="D24" i="20"/>
  <c r="V37" i="19"/>
  <c r="D6" i="18"/>
  <c r="V38" i="17"/>
  <c r="D37" i="16"/>
  <c r="Q34" i="16"/>
  <c r="D24" i="16"/>
  <c r="Q30" i="16"/>
  <c r="I16" i="17"/>
  <c r="I42" i="20"/>
  <c r="Q20" i="19"/>
  <c r="Q13" i="20"/>
  <c r="I7" i="20"/>
  <c r="Q21" i="19"/>
  <c r="Q8" i="17"/>
  <c r="I17" i="16"/>
  <c r="D11" i="17"/>
  <c r="D26" i="19"/>
  <c r="V17" i="20"/>
  <c r="D7" i="20"/>
  <c r="D36" i="17"/>
  <c r="V37" i="20"/>
  <c r="D42" i="20"/>
  <c r="D42" i="18"/>
  <c r="V33" i="17"/>
  <c r="D7" i="16"/>
  <c r="Q15" i="16"/>
  <c r="Q34" i="18"/>
  <c r="I46" i="19"/>
  <c r="Q7" i="20"/>
  <c r="D36" i="18"/>
  <c r="V30" i="17"/>
  <c r="D17" i="16"/>
  <c r="Q8" i="16"/>
  <c r="D16" i="16"/>
  <c r="T52" i="12"/>
  <c r="O23" i="12"/>
  <c r="O25" i="12"/>
  <c r="O10" i="12"/>
  <c r="O37" i="12"/>
  <c r="O51" i="12"/>
  <c r="O7" i="12"/>
  <c r="O11" i="12"/>
  <c r="T11" i="12"/>
  <c r="M19" i="12"/>
  <c r="O15" i="12"/>
  <c r="T15" i="12"/>
  <c r="O34" i="12"/>
  <c r="O36" i="12"/>
  <c r="O24" i="12"/>
  <c r="R49" i="12"/>
  <c r="R17" i="12"/>
  <c r="I14" i="16"/>
  <c r="I49" i="16"/>
  <c r="I39" i="16"/>
  <c r="I44" i="16"/>
  <c r="I26" i="16"/>
  <c r="V26" i="17"/>
  <c r="V19" i="17"/>
  <c r="V13" i="17"/>
  <c r="I22" i="18"/>
  <c r="V53" i="19"/>
  <c r="V13" i="19"/>
  <c r="V23" i="19"/>
  <c r="V18" i="19"/>
  <c r="I17" i="20"/>
  <c r="I47" i="20"/>
  <c r="I12" i="20"/>
  <c r="V14" i="20"/>
  <c r="V26" i="20"/>
  <c r="V20" i="20"/>
  <c r="V49" i="20"/>
  <c r="I14" i="19"/>
  <c r="I9" i="19"/>
  <c r="I19" i="19"/>
  <c r="V53" i="18"/>
  <c r="V21" i="18"/>
  <c r="V15" i="18"/>
  <c r="I13" i="17"/>
  <c r="I53" i="17"/>
  <c r="V26" i="16"/>
  <c r="V39" i="16"/>
  <c r="V19" i="16"/>
  <c r="I23" i="16"/>
  <c r="D41" i="16"/>
  <c r="Q53" i="17"/>
  <c r="Q23" i="17"/>
  <c r="V50" i="17"/>
  <c r="V10" i="17"/>
  <c r="I52" i="18"/>
  <c r="I20" i="18"/>
  <c r="D44" i="18"/>
  <c r="D50" i="18"/>
  <c r="Q50" i="19"/>
  <c r="Q19" i="19"/>
  <c r="X52" i="19"/>
  <c r="K43" i="20"/>
  <c r="X51" i="20"/>
  <c r="V48" i="20"/>
  <c r="V11" i="20"/>
  <c r="K20" i="19"/>
  <c r="X49" i="18"/>
  <c r="X52" i="18"/>
  <c r="X12" i="18"/>
  <c r="K48" i="17"/>
  <c r="X14" i="17"/>
  <c r="X24" i="17"/>
  <c r="X45" i="17"/>
  <c r="K49" i="18"/>
  <c r="X24" i="19"/>
  <c r="X49" i="19"/>
  <c r="X46" i="19"/>
  <c r="K48" i="20"/>
  <c r="K14" i="20"/>
  <c r="X12" i="20"/>
  <c r="X53" i="20"/>
  <c r="X32" i="20"/>
  <c r="CZ470" i="28" s="1"/>
  <c r="K12" i="19"/>
  <c r="K42" i="19"/>
  <c r="K6" i="19"/>
  <c r="X32" i="18"/>
  <c r="X47" i="18"/>
  <c r="K31" i="17"/>
  <c r="K14" i="17"/>
  <c r="F26" i="17"/>
  <c r="S43" i="18"/>
  <c r="S39" i="20"/>
  <c r="K12" i="20"/>
  <c r="S18" i="19"/>
  <c r="K22" i="18"/>
  <c r="S13" i="17"/>
  <c r="K14" i="16"/>
  <c r="F37" i="17"/>
  <c r="S44" i="19"/>
  <c r="S43" i="17"/>
  <c r="K49" i="16"/>
  <c r="F13" i="17"/>
  <c r="X15" i="18"/>
  <c r="F9" i="19"/>
  <c r="X20" i="20"/>
  <c r="F12" i="20"/>
  <c r="F37" i="18"/>
  <c r="K26" i="16"/>
  <c r="S39" i="16"/>
  <c r="K53" i="17"/>
  <c r="S53" i="18"/>
  <c r="F14" i="19"/>
  <c r="X49" i="20"/>
  <c r="F47" i="20"/>
  <c r="X23" i="19"/>
  <c r="F22" i="18"/>
  <c r="S49" i="16"/>
  <c r="S15" i="18"/>
  <c r="K19" i="19"/>
  <c r="S49" i="20"/>
  <c r="K17" i="20"/>
  <c r="S53" i="19"/>
  <c r="F14" i="16"/>
  <c r="S26" i="16"/>
  <c r="K26" i="17"/>
  <c r="X53" i="18"/>
  <c r="F53" i="20"/>
  <c r="X53" i="19"/>
  <c r="F53" i="18"/>
  <c r="X26" i="17"/>
  <c r="F26" i="16"/>
  <c r="X48" i="20"/>
  <c r="K50" i="18"/>
  <c r="S46" i="17"/>
  <c r="O53" i="12"/>
  <c r="F26" i="18"/>
  <c r="X10" i="17"/>
  <c r="F45" i="16"/>
  <c r="S15" i="20"/>
  <c r="K52" i="18"/>
  <c r="S53" i="17"/>
  <c r="F23" i="16"/>
  <c r="V18" i="16"/>
  <c r="D48" i="17"/>
  <c r="Q25" i="19"/>
  <c r="D39" i="19"/>
  <c r="D51" i="20"/>
  <c r="Q24" i="18"/>
  <c r="Q6" i="20"/>
  <c r="Q6" i="19"/>
  <c r="F45" i="17"/>
  <c r="S45" i="16"/>
  <c r="I6" i="19"/>
  <c r="Q40" i="20"/>
  <c r="Q10" i="19"/>
  <c r="D18" i="17"/>
  <c r="D6" i="19"/>
  <c r="Q31" i="17"/>
  <c r="V7" i="16"/>
  <c r="D14" i="17"/>
  <c r="V47" i="18"/>
  <c r="D13" i="19"/>
  <c r="D25" i="20"/>
  <c r="V46" i="19"/>
  <c r="D13" i="18"/>
  <c r="I25" i="16"/>
  <c r="Q7" i="16"/>
  <c r="I31" i="17"/>
  <c r="D12" i="19"/>
  <c r="V53" i="20"/>
  <c r="D14" i="20"/>
  <c r="D7" i="18"/>
  <c r="V45" i="17"/>
  <c r="D10" i="16"/>
  <c r="Q46" i="16"/>
  <c r="Q47" i="18"/>
  <c r="I42" i="19"/>
  <c r="Q53" i="20"/>
  <c r="I48" i="20"/>
  <c r="Q24" i="19"/>
  <c r="D49" i="18"/>
  <c r="V24" i="17"/>
  <c r="D52" i="16"/>
  <c r="Q9" i="16"/>
  <c r="I22" i="17"/>
  <c r="V12" i="20"/>
  <c r="D19" i="20"/>
  <c r="V24" i="19"/>
  <c r="D32" i="18"/>
  <c r="V14" i="17"/>
  <c r="D25" i="16"/>
  <c r="Q50" i="18"/>
  <c r="I22" i="19"/>
  <c r="Q22" i="20"/>
  <c r="Q41" i="19"/>
  <c r="Q34" i="17"/>
  <c r="I4" i="20"/>
  <c r="K36" i="19"/>
  <c r="S50" i="20"/>
  <c r="S22" i="19"/>
  <c r="S39" i="17"/>
  <c r="F23" i="18"/>
  <c r="X21" i="17"/>
  <c r="F21" i="17"/>
  <c r="F21" i="19"/>
  <c r="X38" i="20"/>
  <c r="F20" i="20"/>
  <c r="F48" i="16"/>
  <c r="S19" i="18"/>
  <c r="S21" i="16"/>
  <c r="F23" i="19"/>
  <c r="S48" i="16"/>
  <c r="S22" i="18"/>
  <c r="S38" i="20"/>
  <c r="F43" i="16"/>
  <c r="S34" i="19"/>
  <c r="F38" i="18"/>
  <c r="K32" i="20"/>
  <c r="V50" i="18"/>
  <c r="D49" i="17"/>
  <c r="I23" i="18"/>
  <c r="Q51" i="19"/>
  <c r="Q48" i="17"/>
  <c r="D21" i="17"/>
  <c r="D21" i="19"/>
  <c r="D23" i="18"/>
  <c r="V21" i="17"/>
  <c r="Q21" i="16"/>
  <c r="Q19" i="18"/>
  <c r="D23" i="19"/>
  <c r="V38" i="20"/>
  <c r="D20" i="20"/>
  <c r="D48" i="16"/>
  <c r="I32" i="20"/>
  <c r="Q34" i="19"/>
  <c r="D38" i="18"/>
  <c r="Q22" i="18"/>
  <c r="D43" i="16"/>
  <c r="Q48" i="16"/>
  <c r="Q38" i="20"/>
  <c r="Q4" i="16"/>
  <c r="V19" i="18"/>
  <c r="V34" i="19"/>
  <c r="V25" i="17"/>
  <c r="V21" i="20"/>
  <c r="I7" i="19"/>
  <c r="Q31" i="19"/>
  <c r="I9" i="18"/>
  <c r="Q9" i="17"/>
  <c r="F23" i="17"/>
  <c r="S5" i="17"/>
  <c r="K40" i="18"/>
  <c r="F34" i="17"/>
  <c r="F40" i="20"/>
  <c r="F40" i="18"/>
  <c r="X46" i="18"/>
  <c r="X40" i="17"/>
  <c r="S38" i="16"/>
  <c r="S36" i="18"/>
  <c r="F33" i="18"/>
  <c r="F4" i="16"/>
  <c r="K4" i="17"/>
  <c r="S35" i="16"/>
  <c r="F9" i="16"/>
  <c r="Q35" i="20"/>
  <c r="I40" i="20"/>
  <c r="Q5" i="19"/>
  <c r="Q47" i="17"/>
  <c r="I40" i="18"/>
  <c r="D34" i="17"/>
  <c r="V46" i="18"/>
  <c r="V30" i="20"/>
  <c r="D40" i="20"/>
  <c r="D40" i="18"/>
  <c r="V40" i="17"/>
  <c r="Q38" i="16"/>
  <c r="I4" i="17"/>
  <c r="Q36" i="18"/>
  <c r="D33" i="18"/>
  <c r="D4" i="16"/>
  <c r="Q23" i="16"/>
  <c r="Q46" i="18"/>
  <c r="Q33" i="20"/>
  <c r="D15" i="18"/>
  <c r="V9" i="17"/>
  <c r="D38" i="16"/>
  <c r="Q5" i="16"/>
  <c r="D47" i="16"/>
  <c r="Q10" i="18"/>
  <c r="I8" i="19"/>
  <c r="Q18" i="20"/>
  <c r="I24" i="16"/>
  <c r="F40" i="17"/>
  <c r="S4" i="17"/>
  <c r="X38" i="18"/>
  <c r="O18" i="12"/>
  <c r="F19" i="17"/>
  <c r="F8" i="19"/>
  <c r="S11" i="17"/>
  <c r="X23" i="18"/>
  <c r="X25" i="20"/>
  <c r="F50" i="17"/>
  <c r="F17" i="19"/>
  <c r="F49" i="20"/>
  <c r="F46" i="18"/>
  <c r="F50" i="16"/>
  <c r="X51" i="18"/>
  <c r="X45" i="20"/>
  <c r="AO70" i="28" s="1"/>
  <c r="X43" i="19"/>
  <c r="T49" i="12"/>
  <c r="S6" i="16"/>
  <c r="S51" i="18"/>
  <c r="S46" i="20"/>
  <c r="F24" i="20"/>
  <c r="F6" i="18"/>
  <c r="F37" i="16"/>
  <c r="K43" i="17"/>
  <c r="K43" i="19"/>
  <c r="X37" i="19"/>
  <c r="X38" i="17"/>
  <c r="S34" i="16"/>
  <c r="F24" i="16"/>
  <c r="K42" i="20"/>
  <c r="S20" i="19"/>
  <c r="S30" i="16"/>
  <c r="O39" i="12"/>
  <c r="K7" i="20"/>
  <c r="S13" i="20"/>
  <c r="S8" i="17"/>
  <c r="S21" i="19"/>
  <c r="O13" i="12"/>
  <c r="X17" i="20"/>
  <c r="F26" i="19"/>
  <c r="F11" i="17"/>
  <c r="F7" i="20"/>
  <c r="O8" i="12"/>
  <c r="X37" i="20"/>
  <c r="F36" i="17"/>
  <c r="F42" i="20"/>
  <c r="F42" i="18"/>
  <c r="F7" i="16"/>
  <c r="X33" i="17"/>
  <c r="K46" i="19"/>
  <c r="S34" i="18"/>
  <c r="S7" i="20"/>
  <c r="F36" i="18"/>
  <c r="F17" i="16"/>
  <c r="S15" i="16"/>
  <c r="X30" i="17"/>
  <c r="F16" i="16"/>
  <c r="S8" i="16"/>
  <c r="I38" i="19"/>
  <c r="D33" i="17"/>
  <c r="V10" i="18"/>
  <c r="Q8" i="19"/>
  <c r="Q52" i="17"/>
  <c r="V51" i="16"/>
  <c r="D43" i="17"/>
  <c r="V17" i="18"/>
  <c r="D47" i="19"/>
  <c r="D50" i="20"/>
  <c r="D47" i="18"/>
  <c r="Q51" i="16"/>
  <c r="I50" i="17"/>
  <c r="Q6" i="18"/>
  <c r="D43" i="19"/>
  <c r="V16" i="20"/>
  <c r="D9" i="20"/>
  <c r="V11" i="19"/>
  <c r="D10" i="18"/>
  <c r="D12" i="16"/>
  <c r="Q16" i="16"/>
  <c r="D19" i="18"/>
  <c r="V15" i="17"/>
  <c r="D19" i="16"/>
  <c r="Q42" i="16"/>
  <c r="D53" i="16"/>
  <c r="I31" i="19"/>
  <c r="I31" i="20"/>
  <c r="Q30" i="19"/>
  <c r="D8" i="17"/>
  <c r="V20" i="18"/>
  <c r="V13" i="20"/>
  <c r="D7" i="17"/>
  <c r="D24" i="19"/>
  <c r="V23" i="20"/>
  <c r="Q22" i="16"/>
  <c r="Q16" i="18"/>
  <c r="D30" i="18"/>
  <c r="V8" i="17"/>
  <c r="D35" i="16"/>
  <c r="Q14" i="16"/>
  <c r="Q13" i="18"/>
  <c r="D8" i="18"/>
  <c r="V16" i="17"/>
  <c r="D31" i="16"/>
  <c r="Q41" i="16"/>
  <c r="D13" i="16"/>
  <c r="R26" i="12"/>
  <c r="M21" i="12"/>
  <c r="R21" i="12"/>
  <c r="M40" i="12"/>
  <c r="M45" i="12"/>
  <c r="M50" i="12"/>
  <c r="M14" i="12"/>
  <c r="R14" i="12"/>
  <c r="M52" i="12"/>
  <c r="R52" i="12"/>
  <c r="M23" i="12"/>
  <c r="M25" i="12"/>
  <c r="M10" i="12"/>
  <c r="M37" i="12"/>
  <c r="M51" i="12"/>
  <c r="M7" i="12"/>
  <c r="M11" i="12"/>
  <c r="R11" i="12"/>
  <c r="O12" i="12"/>
  <c r="O19" i="12"/>
  <c r="O9" i="12"/>
  <c r="M35" i="12"/>
  <c r="R35" i="12"/>
  <c r="M15" i="12"/>
  <c r="R15" i="12"/>
  <c r="M16" i="12"/>
  <c r="M34" i="12"/>
  <c r="M36" i="12"/>
  <c r="M24" i="12"/>
  <c r="M5" i="12"/>
  <c r="M46" i="12"/>
  <c r="M49" i="12"/>
  <c r="M31" i="12"/>
  <c r="M43" i="12"/>
  <c r="M47" i="12"/>
  <c r="M18" i="12"/>
  <c r="M53" i="12"/>
  <c r="M17" i="12"/>
  <c r="D20" i="16"/>
  <c r="D14" i="16"/>
  <c r="D26" i="16"/>
  <c r="Q26" i="17"/>
  <c r="Q13" i="17"/>
  <c r="Q43" i="17"/>
  <c r="Q49" i="17"/>
  <c r="Q37" i="17"/>
  <c r="D12" i="18"/>
  <c r="D22" i="18"/>
  <c r="D37" i="18"/>
  <c r="D53" i="18"/>
  <c r="Q53" i="19"/>
  <c r="Q13" i="19"/>
  <c r="Q18" i="19"/>
  <c r="Q44" i="19"/>
  <c r="D17" i="20"/>
  <c r="D22" i="20"/>
  <c r="D12" i="20"/>
  <c r="D53" i="20"/>
  <c r="Q14" i="20"/>
  <c r="Q39" i="20"/>
  <c r="Q49" i="20"/>
  <c r="D14" i="19"/>
  <c r="D9" i="19"/>
  <c r="D25" i="19"/>
  <c r="D19" i="19"/>
  <c r="Q53" i="18"/>
  <c r="Q21" i="18"/>
  <c r="Q15" i="18"/>
  <c r="Q43" i="18"/>
  <c r="Q48" i="18"/>
  <c r="D23" i="16"/>
  <c r="D42" i="16"/>
  <c r="I42" i="16"/>
  <c r="V53" i="17"/>
  <c r="V23" i="17"/>
  <c r="Q50" i="17"/>
  <c r="Q10" i="17"/>
  <c r="Q46" i="17"/>
  <c r="D52" i="18"/>
  <c r="D20" i="18"/>
  <c r="D26" i="18"/>
  <c r="I48" i="18"/>
  <c r="I50" i="18"/>
  <c r="V50" i="19"/>
  <c r="S47" i="19"/>
  <c r="S52" i="19"/>
  <c r="F43" i="20"/>
  <c r="F13" i="20"/>
  <c r="F51" i="20"/>
  <c r="F46" i="20"/>
  <c r="S51" i="20"/>
  <c r="S43" i="20"/>
  <c r="Q15" i="20"/>
  <c r="Q48" i="20"/>
  <c r="F49" i="19"/>
  <c r="F39" i="19"/>
  <c r="F20" i="19"/>
  <c r="F52" i="19"/>
  <c r="S11" i="18"/>
  <c r="S45" i="18"/>
  <c r="S52" i="18"/>
  <c r="F25" i="17"/>
  <c r="F46" i="17"/>
  <c r="F51" i="17"/>
  <c r="F52" i="17"/>
  <c r="S53" i="16"/>
  <c r="S47" i="16"/>
  <c r="S43" i="16"/>
  <c r="S52" i="16"/>
  <c r="F21" i="16"/>
  <c r="F52" i="16"/>
  <c r="F46" i="16"/>
  <c r="F10" i="16"/>
  <c r="F36" i="16"/>
  <c r="F25" i="16"/>
  <c r="S14" i="17"/>
  <c r="S31" i="17"/>
  <c r="F49" i="18"/>
  <c r="F24" i="18"/>
  <c r="F7" i="18"/>
  <c r="F41" i="18"/>
  <c r="F32" i="18"/>
  <c r="F13" i="18"/>
  <c r="S24" i="19"/>
  <c r="S49" i="19"/>
  <c r="S10" i="19"/>
  <c r="S6" i="19"/>
  <c r="F48" i="20"/>
  <c r="F14" i="20"/>
  <c r="F33" i="20"/>
  <c r="F25" i="20"/>
  <c r="F19" i="20"/>
  <c r="S12" i="20"/>
  <c r="S53" i="20"/>
  <c r="S32" i="20"/>
  <c r="S6" i="20"/>
  <c r="S40" i="20"/>
  <c r="AL260" i="28" s="1"/>
  <c r="F12" i="19"/>
  <c r="F42" i="19"/>
  <c r="F13" i="19"/>
  <c r="F6" i="19"/>
  <c r="S32" i="18"/>
  <c r="S24" i="18"/>
  <c r="S39" i="18"/>
  <c r="S47" i="18"/>
  <c r="F31" i="17"/>
  <c r="F14" i="17"/>
  <c r="F18" i="17"/>
  <c r="S48" i="20"/>
  <c r="X25" i="17"/>
  <c r="X34" i="19"/>
  <c r="X9" i="17"/>
  <c r="X21" i="20"/>
  <c r="S4" i="16"/>
  <c r="F15" i="18"/>
  <c r="S33" i="20"/>
  <c r="AL60" i="28" s="1"/>
  <c r="S46" i="18"/>
  <c r="S23" i="16"/>
  <c r="F49" i="17"/>
  <c r="M48" i="12"/>
  <c r="Q50" i="20"/>
  <c r="Q39" i="17"/>
  <c r="Q22" i="19"/>
  <c r="I36" i="19"/>
  <c r="M9" i="12"/>
  <c r="I18" i="18"/>
  <c r="D20" i="17"/>
  <c r="W44" i="1"/>
  <c r="W55" i="1"/>
  <c r="W52" i="1"/>
  <c r="W49" i="1"/>
  <c r="W50" i="1"/>
  <c r="W53" i="1"/>
  <c r="W47" i="1"/>
  <c r="W54" i="1"/>
  <c r="W48" i="1"/>
  <c r="W45" i="1"/>
  <c r="M46" i="1"/>
  <c r="M44" i="1"/>
  <c r="M55" i="1"/>
  <c r="M49" i="1"/>
  <c r="M50" i="1"/>
  <c r="M53" i="1"/>
  <c r="M47" i="1"/>
  <c r="M54" i="1"/>
  <c r="M45" i="1"/>
  <c r="DN46" i="1"/>
  <c r="DI46" i="1"/>
  <c r="DD46" i="1"/>
  <c r="CY46" i="1"/>
  <c r="CT46" i="1"/>
  <c r="CJ46" i="1"/>
  <c r="CE46" i="1"/>
  <c r="BZ46" i="1"/>
  <c r="BU46" i="1"/>
  <c r="BP46" i="1"/>
  <c r="BK46" i="1"/>
  <c r="BF46" i="1"/>
  <c r="BA46" i="1"/>
  <c r="AV46" i="1"/>
  <c r="AQ46" i="1"/>
  <c r="AL46" i="1"/>
  <c r="R46" i="1"/>
  <c r="I46" i="1"/>
  <c r="L23" i="2" s="1"/>
  <c r="H46" i="1"/>
  <c r="G46" i="1"/>
  <c r="F46" i="1"/>
  <c r="M23" i="2" s="1"/>
  <c r="DD12" i="1"/>
  <c r="DD15" i="1"/>
  <c r="DD14" i="1"/>
  <c r="DD5" i="1"/>
  <c r="CY12" i="1"/>
  <c r="CY15" i="1"/>
  <c r="CY14" i="1"/>
  <c r="CY5" i="1"/>
  <c r="CT12" i="1"/>
  <c r="CT15" i="1"/>
  <c r="CT14" i="1"/>
  <c r="CT5" i="1"/>
  <c r="CO12" i="1"/>
  <c r="CO15" i="1"/>
  <c r="CO14" i="1"/>
  <c r="CO5" i="1"/>
  <c r="CJ12" i="1"/>
  <c r="CJ15" i="1"/>
  <c r="CJ14" i="1"/>
  <c r="CJ5" i="1"/>
  <c r="CE12" i="1"/>
  <c r="CE15" i="1"/>
  <c r="CE14" i="1"/>
  <c r="CE5" i="1"/>
  <c r="DI12" i="1"/>
  <c r="DI15" i="1"/>
  <c r="DI14" i="1"/>
  <c r="DI5" i="1"/>
  <c r="DN12" i="1"/>
  <c r="DN15" i="1"/>
  <c r="DN14" i="1"/>
  <c r="DN5" i="1"/>
  <c r="BZ12" i="1"/>
  <c r="BZ15" i="1"/>
  <c r="BZ14" i="1"/>
  <c r="BZ5" i="1"/>
  <c r="BU12" i="1"/>
  <c r="BU15" i="1"/>
  <c r="BU5" i="1"/>
  <c r="BP12" i="1"/>
  <c r="BP15" i="1"/>
  <c r="BP14" i="1"/>
  <c r="BP5" i="1"/>
  <c r="BK12" i="1"/>
  <c r="BK15" i="1"/>
  <c r="BK14" i="1"/>
  <c r="BK5" i="1"/>
  <c r="BF12" i="1"/>
  <c r="BF15" i="1"/>
  <c r="BF14" i="1"/>
  <c r="BF5" i="1"/>
  <c r="BA12" i="1"/>
  <c r="BA15" i="1"/>
  <c r="BA14" i="1"/>
  <c r="BA5" i="1"/>
  <c r="AV12" i="1"/>
  <c r="AV15" i="1"/>
  <c r="AV14" i="1"/>
  <c r="AV5" i="1"/>
  <c r="AQ12" i="1"/>
  <c r="AQ15" i="1"/>
  <c r="AQ14" i="1"/>
  <c r="AQ5" i="1"/>
  <c r="AL12" i="1"/>
  <c r="AL15" i="1"/>
  <c r="AL14" i="1"/>
  <c r="AL5" i="1"/>
  <c r="AG12" i="1"/>
  <c r="AG15" i="1"/>
  <c r="AG14" i="1"/>
  <c r="AG5" i="1"/>
  <c r="AB12" i="1"/>
  <c r="AB15" i="1"/>
  <c r="AB14" i="1"/>
  <c r="AB5" i="1"/>
  <c r="W12" i="1"/>
  <c r="W15" i="1"/>
  <c r="W14" i="1"/>
  <c r="W5" i="1"/>
  <c r="D16" i="2"/>
  <c r="B6" i="2"/>
  <c r="D6" i="2"/>
  <c r="F39" i="1"/>
  <c r="F26" i="2" s="1"/>
  <c r="DN39" i="1"/>
  <c r="DI39" i="1"/>
  <c r="DD39" i="1"/>
  <c r="CY39" i="1"/>
  <c r="CT39" i="1"/>
  <c r="CJ39" i="1"/>
  <c r="CE39" i="1"/>
  <c r="BZ39" i="1"/>
  <c r="BU39" i="1"/>
  <c r="BP39" i="1"/>
  <c r="BK39" i="1"/>
  <c r="BF39" i="1"/>
  <c r="BA39" i="1"/>
  <c r="AV39" i="1"/>
  <c r="AQ39" i="1"/>
  <c r="AL39" i="1"/>
  <c r="AG39" i="1"/>
  <c r="AB39" i="1"/>
  <c r="W39" i="1"/>
  <c r="R39" i="1"/>
  <c r="M39" i="1"/>
  <c r="I39" i="1"/>
  <c r="E26" i="2" s="1"/>
  <c r="H39" i="1"/>
  <c r="G39" i="1"/>
  <c r="A23" i="1"/>
  <c r="B23" i="1"/>
  <c r="F21" i="1"/>
  <c r="M17" i="2" s="1"/>
  <c r="DN21" i="1"/>
  <c r="DI21" i="1"/>
  <c r="DD21" i="1"/>
  <c r="CY21" i="1"/>
  <c r="CT21" i="1"/>
  <c r="CO21" i="1"/>
  <c r="CJ21" i="1"/>
  <c r="CE21" i="1"/>
  <c r="BZ21" i="1"/>
  <c r="BU21" i="1"/>
  <c r="BP21" i="1"/>
  <c r="BK21" i="1"/>
  <c r="BF21" i="1"/>
  <c r="BA21" i="1"/>
  <c r="AV21" i="1"/>
  <c r="AQ21" i="1"/>
  <c r="AL21" i="1"/>
  <c r="AG21" i="1"/>
  <c r="AB21" i="1"/>
  <c r="W21" i="1"/>
  <c r="R21" i="1"/>
  <c r="M21" i="1"/>
  <c r="I21" i="1"/>
  <c r="L17" i="2" s="1"/>
  <c r="H21" i="1"/>
  <c r="G21" i="1"/>
  <c r="B29" i="1"/>
  <c r="A29" i="1"/>
  <c r="B28" i="1"/>
  <c r="A28" i="1"/>
  <c r="B27" i="1"/>
  <c r="A27" i="1"/>
  <c r="B26" i="1"/>
  <c r="A26" i="1"/>
  <c r="B20" i="1"/>
  <c r="A20" i="1"/>
  <c r="R12" i="1"/>
  <c r="R15" i="1"/>
  <c r="R14" i="1"/>
  <c r="R5" i="1"/>
  <c r="M12" i="1"/>
  <c r="M15" i="1"/>
  <c r="M14" i="1"/>
  <c r="I12" i="1"/>
  <c r="E10" i="2" s="1"/>
  <c r="H12" i="1"/>
  <c r="G12" i="1"/>
  <c r="F12" i="1"/>
  <c r="F10" i="2" s="1"/>
  <c r="I15" i="1"/>
  <c r="E16" i="2" s="1"/>
  <c r="H15" i="1"/>
  <c r="G15" i="1"/>
  <c r="F15" i="1"/>
  <c r="F16" i="2" s="1"/>
  <c r="I14" i="1"/>
  <c r="H14" i="1"/>
  <c r="G14" i="1"/>
  <c r="F14" i="1"/>
  <c r="F6" i="2" s="1"/>
  <c r="I5" i="1"/>
  <c r="E13" i="2" s="1"/>
  <c r="H5" i="1"/>
  <c r="G5" i="1"/>
  <c r="B16" i="1"/>
  <c r="A16" i="1"/>
  <c r="B15" i="1"/>
  <c r="A15" i="1"/>
  <c r="B14" i="1"/>
  <c r="A14" i="1"/>
  <c r="B13" i="1"/>
  <c r="J48" i="3"/>
  <c r="J17" i="3"/>
  <c r="J6" i="2" s="1"/>
  <c r="DC380" i="28" l="1"/>
  <c r="BJ40" i="28"/>
  <c r="AO150" i="28"/>
  <c r="AL300" i="28"/>
  <c r="CT120" i="28"/>
  <c r="CN420" i="28"/>
  <c r="AO20" i="28"/>
  <c r="DC70" i="28"/>
  <c r="DC480" i="28"/>
  <c r="CZ480" i="28"/>
  <c r="AL480" i="28"/>
  <c r="AL350" i="28"/>
  <c r="AL430" i="28"/>
  <c r="AO430" i="28"/>
  <c r="DC340" i="28"/>
  <c r="AL340" i="28"/>
  <c r="AO10" i="28"/>
  <c r="CZ10" i="28"/>
  <c r="AL290" i="28"/>
  <c r="Q240" i="28"/>
  <c r="CB470" i="28"/>
  <c r="CZ320" i="28"/>
  <c r="DC470" i="28"/>
  <c r="AI260" i="28"/>
  <c r="AO330" i="28"/>
  <c r="BJ20" i="28"/>
  <c r="DR400" i="28"/>
  <c r="AO480" i="28"/>
  <c r="AL320" i="28"/>
  <c r="AL70" i="28"/>
  <c r="AL90" i="28"/>
  <c r="CZ70" i="28"/>
  <c r="CZ200" i="28"/>
  <c r="AO140" i="28"/>
  <c r="AO470" i="28"/>
  <c r="AL470" i="28"/>
  <c r="CZ140" i="28"/>
  <c r="AL10" i="28"/>
  <c r="DC10" i="28"/>
  <c r="AL40" i="28"/>
  <c r="DC350" i="28"/>
  <c r="CZ370" i="28"/>
  <c r="AC10" i="28"/>
  <c r="CN10" i="28"/>
  <c r="Q470" i="28"/>
  <c r="CH480" i="28"/>
  <c r="W480" i="28"/>
  <c r="T480" i="28"/>
  <c r="CK480" i="28"/>
  <c r="DU10" i="28"/>
  <c r="BD10" i="28"/>
  <c r="DO20" i="28"/>
  <c r="AX20" i="28"/>
  <c r="DL480" i="28"/>
  <c r="BA480" i="28"/>
  <c r="DU480" i="28"/>
  <c r="BD480" i="28"/>
  <c r="CB10" i="28"/>
  <c r="Q10" i="28"/>
  <c r="CE470" i="28"/>
  <c r="N470" i="28"/>
  <c r="DU470" i="28"/>
  <c r="BD470" i="28"/>
  <c r="BS10" i="28"/>
  <c r="B10" i="28"/>
  <c r="BY10" i="28"/>
  <c r="H10" i="28"/>
  <c r="CQ10" i="28"/>
  <c r="Z10" i="28"/>
  <c r="CH20" i="28"/>
  <c r="W20" i="28"/>
  <c r="DO470" i="28"/>
  <c r="AX470" i="28"/>
  <c r="DL470" i="28"/>
  <c r="BA470" i="28"/>
  <c r="BV10" i="28"/>
  <c r="K10" i="28"/>
  <c r="BP10" i="28"/>
  <c r="E10" i="28"/>
  <c r="CB20" i="28"/>
  <c r="Q20" i="28"/>
  <c r="CB480" i="28"/>
  <c r="Q480" i="28"/>
  <c r="DR470" i="28"/>
  <c r="BG470" i="28"/>
  <c r="DR10" i="28"/>
  <c r="BG10" i="28"/>
  <c r="DR480" i="28"/>
  <c r="BG480" i="28"/>
  <c r="CH10" i="28"/>
  <c r="W10" i="28"/>
  <c r="DL20" i="28"/>
  <c r="BA20" i="28"/>
  <c r="CH470" i="28"/>
  <c r="W470" i="28"/>
  <c r="DX10" i="28"/>
  <c r="BM10" i="28"/>
  <c r="CN480" i="28"/>
  <c r="AC480" i="28"/>
  <c r="CW470" i="28"/>
  <c r="AF470" i="28"/>
  <c r="CT470" i="28"/>
  <c r="AI470" i="28"/>
  <c r="DR20" i="28"/>
  <c r="BG20" i="28"/>
  <c r="DL10" i="28"/>
  <c r="BA10" i="28"/>
  <c r="DU20" i="28"/>
  <c r="BD20" i="28"/>
  <c r="CE480" i="28"/>
  <c r="N480" i="28"/>
  <c r="CW480" i="28"/>
  <c r="AF480" i="28"/>
  <c r="CW10" i="28"/>
  <c r="AF10" i="28"/>
  <c r="EA10" i="28"/>
  <c r="BJ10" i="28"/>
  <c r="CQ480" i="28"/>
  <c r="Z480" i="28"/>
  <c r="CT480" i="28"/>
  <c r="AI480" i="28"/>
  <c r="CE10" i="28"/>
  <c r="N10" i="28"/>
  <c r="CK10" i="28"/>
  <c r="T10" i="28"/>
  <c r="DI480" i="28"/>
  <c r="AR480" i="28"/>
  <c r="DF480" i="28"/>
  <c r="AU480" i="28"/>
  <c r="DC20" i="28"/>
  <c r="AL20" i="28"/>
  <c r="CE20" i="28"/>
  <c r="N20" i="28"/>
  <c r="CK470" i="28"/>
  <c r="T470" i="28"/>
  <c r="CK20" i="28"/>
  <c r="T20" i="28"/>
  <c r="DO480" i="28"/>
  <c r="AX480" i="28"/>
  <c r="DF10" i="28"/>
  <c r="AU10" i="28"/>
  <c r="DI10" i="28"/>
  <c r="AR10" i="28"/>
  <c r="CT10" i="28"/>
  <c r="AI10" i="28"/>
  <c r="DO10" i="28"/>
  <c r="AX10" i="28"/>
  <c r="CT20" i="28"/>
  <c r="AI20" i="28"/>
  <c r="CT320" i="28"/>
  <c r="CW20" i="28"/>
  <c r="AF20" i="28"/>
  <c r="AO380" i="28"/>
  <c r="DC370" i="28"/>
  <c r="DC60" i="28"/>
  <c r="AU420" i="28"/>
  <c r="AU380" i="28"/>
  <c r="DC290" i="28"/>
  <c r="CZ240" i="28"/>
  <c r="DC320" i="28"/>
  <c r="AO320" i="28"/>
  <c r="AL400" i="28"/>
  <c r="AO300" i="28"/>
  <c r="CZ230" i="28"/>
  <c r="AO230" i="28"/>
  <c r="AO250" i="28"/>
  <c r="AO30" i="28"/>
  <c r="CZ30" i="28"/>
  <c r="AO40" i="28"/>
  <c r="CZ250" i="28"/>
  <c r="DC90" i="28"/>
  <c r="CZ330" i="28"/>
  <c r="CZ380" i="28"/>
  <c r="CZ150" i="28"/>
  <c r="DC260" i="28"/>
  <c r="DC300" i="28"/>
  <c r="CZ290" i="28"/>
  <c r="AO200" i="28"/>
  <c r="AL380" i="28"/>
  <c r="AO240" i="28"/>
  <c r="CZ110" i="28"/>
  <c r="CZ100" i="28"/>
  <c r="AO350" i="28"/>
  <c r="AO290" i="28"/>
  <c r="CT250" i="28"/>
  <c r="AC70" i="28"/>
  <c r="CN70" i="28"/>
  <c r="CB230" i="28"/>
  <c r="BG140" i="28"/>
  <c r="BG400" i="28"/>
  <c r="CT260" i="28"/>
  <c r="CB240" i="28"/>
  <c r="AU390" i="28"/>
  <c r="AU40" i="28"/>
  <c r="AO130" i="28"/>
  <c r="CZ350" i="28"/>
  <c r="DC40" i="28"/>
  <c r="CZ40" i="28"/>
  <c r="CZ300" i="28"/>
  <c r="CZ430" i="28"/>
  <c r="DC430" i="28"/>
  <c r="DC400" i="28"/>
  <c r="AO370" i="28"/>
  <c r="AL370" i="28"/>
  <c r="CZ130" i="28"/>
  <c r="AO100" i="28"/>
  <c r="AO110" i="28"/>
  <c r="CT450" i="28"/>
  <c r="AI450" i="28"/>
  <c r="CW380" i="28"/>
  <c r="AI320" i="28"/>
  <c r="AI120" i="28"/>
  <c r="AF380" i="28"/>
  <c r="AI350" i="28"/>
  <c r="AI250" i="28"/>
  <c r="CN190" i="28"/>
  <c r="CN300" i="28"/>
  <c r="AC420" i="28"/>
  <c r="CN90" i="28"/>
  <c r="AC190" i="28"/>
  <c r="AC90" i="28"/>
  <c r="AC300" i="28"/>
  <c r="DF380" i="28"/>
  <c r="DF390" i="28"/>
  <c r="DF420" i="28"/>
  <c r="DF90" i="28"/>
  <c r="DF40" i="28"/>
  <c r="CH50" i="28"/>
  <c r="W50" i="28"/>
  <c r="Q230" i="28"/>
  <c r="DR140" i="28"/>
  <c r="E250" i="28"/>
  <c r="BP250" i="28"/>
  <c r="T160" i="28"/>
  <c r="CK160" i="28"/>
  <c r="AC40" i="28"/>
  <c r="CN40" i="28"/>
  <c r="DU410" i="28"/>
  <c r="BD410" i="28"/>
  <c r="DO370" i="28"/>
  <c r="AX370" i="28"/>
  <c r="DI250" i="28"/>
  <c r="AR250" i="28"/>
  <c r="DC120" i="28"/>
  <c r="AL120" i="28"/>
  <c r="AF410" i="28"/>
  <c r="CW410" i="28"/>
  <c r="Z160" i="28"/>
  <c r="CQ160" i="28"/>
  <c r="T260" i="28"/>
  <c r="CK260" i="28"/>
  <c r="T130" i="28"/>
  <c r="CK130" i="28"/>
  <c r="H400" i="28"/>
  <c r="BY400" i="28"/>
  <c r="H50" i="28"/>
  <c r="BY50" i="28"/>
  <c r="EA340" i="28"/>
  <c r="BJ340" i="28"/>
  <c r="DU420" i="28"/>
  <c r="BD420" i="28"/>
  <c r="DO390" i="28"/>
  <c r="AX390" i="28"/>
  <c r="DO110" i="28"/>
  <c r="AX110" i="28"/>
  <c r="DI90" i="28"/>
  <c r="AR90" i="28"/>
  <c r="DC390" i="28"/>
  <c r="AL390" i="28"/>
  <c r="AF320" i="28"/>
  <c r="CW320" i="28"/>
  <c r="AF300" i="28"/>
  <c r="CW300" i="28"/>
  <c r="Z300" i="28"/>
  <c r="CQ300" i="28"/>
  <c r="BS70" i="28"/>
  <c r="B70" i="28"/>
  <c r="BS40" i="28"/>
  <c r="B40" i="28"/>
  <c r="H300" i="28"/>
  <c r="BY300" i="28"/>
  <c r="AF170" i="28"/>
  <c r="CW170" i="28"/>
  <c r="BS370" i="28"/>
  <c r="B370" i="28"/>
  <c r="N50" i="28"/>
  <c r="CE50" i="28"/>
  <c r="DF290" i="28"/>
  <c r="AU290" i="28"/>
  <c r="H460" i="28"/>
  <c r="BY460" i="28"/>
  <c r="EA110" i="28"/>
  <c r="BJ110" i="28"/>
  <c r="T450" i="28"/>
  <c r="CK450" i="28"/>
  <c r="DO130" i="28"/>
  <c r="AX130" i="28"/>
  <c r="Q340" i="28"/>
  <c r="CB340" i="28"/>
  <c r="T380" i="28"/>
  <c r="CK380" i="28"/>
  <c r="DU40" i="28"/>
  <c r="BD40" i="28"/>
  <c r="DU80" i="28"/>
  <c r="BD80" i="28"/>
  <c r="CZ400" i="28"/>
  <c r="AO400" i="28"/>
  <c r="DC360" i="28"/>
  <c r="AL360" i="28"/>
  <c r="BS460" i="28"/>
  <c r="B460" i="28"/>
  <c r="Z430" i="28"/>
  <c r="CQ430" i="28"/>
  <c r="H70" i="28"/>
  <c r="BY70" i="28"/>
  <c r="Q310" i="28"/>
  <c r="CB310" i="28"/>
  <c r="DF270" i="28"/>
  <c r="AU270" i="28"/>
  <c r="H140" i="28"/>
  <c r="BY140" i="28"/>
  <c r="AF130" i="28"/>
  <c r="CW130" i="28"/>
  <c r="DO310" i="28"/>
  <c r="AX310" i="28"/>
  <c r="BP60" i="28"/>
  <c r="E60" i="28"/>
  <c r="CZ60" i="28"/>
  <c r="AO60" i="28"/>
  <c r="H340" i="28"/>
  <c r="BY340" i="28"/>
  <c r="AF100" i="28"/>
  <c r="CW100" i="28"/>
  <c r="DU110" i="28"/>
  <c r="BD110" i="28"/>
  <c r="CZ340" i="28"/>
  <c r="AO340" i="28"/>
  <c r="DU170" i="28"/>
  <c r="BD170" i="28"/>
  <c r="DL300" i="28"/>
  <c r="BA300" i="28"/>
  <c r="DU100" i="28"/>
  <c r="BD100" i="28"/>
  <c r="H360" i="28"/>
  <c r="BY360" i="28"/>
  <c r="DO360" i="28"/>
  <c r="AX360" i="28"/>
  <c r="Q190" i="28"/>
  <c r="CB190" i="28"/>
  <c r="T210" i="28"/>
  <c r="CK210" i="28"/>
  <c r="DU180" i="28"/>
  <c r="BD180" i="28"/>
  <c r="T60" i="28"/>
  <c r="CK60" i="28"/>
  <c r="H100" i="28"/>
  <c r="BY100" i="28"/>
  <c r="DO120" i="28"/>
  <c r="AX120" i="28"/>
  <c r="DI460" i="28"/>
  <c r="AR460" i="28"/>
  <c r="DO80" i="28"/>
  <c r="AX80" i="28"/>
  <c r="AF40" i="28"/>
  <c r="CW40" i="28"/>
  <c r="DI40" i="28"/>
  <c r="AR40" i="28"/>
  <c r="Q120" i="28"/>
  <c r="CB120" i="28"/>
  <c r="N250" i="28"/>
  <c r="CE250" i="28"/>
  <c r="DC270" i="28"/>
  <c r="AL270" i="28"/>
  <c r="DU260" i="28"/>
  <c r="BD260" i="28"/>
  <c r="N390" i="28"/>
  <c r="CE390" i="28"/>
  <c r="DC450" i="28"/>
  <c r="AL450" i="28"/>
  <c r="Q430" i="28"/>
  <c r="CB430" i="28"/>
  <c r="BS290" i="28"/>
  <c r="B290" i="28"/>
  <c r="W390" i="28"/>
  <c r="CH390" i="28"/>
  <c r="AF390" i="28"/>
  <c r="CW390" i="28"/>
  <c r="H380" i="28"/>
  <c r="BY380" i="28"/>
  <c r="T430" i="28"/>
  <c r="CK430" i="28"/>
  <c r="AF220" i="28"/>
  <c r="CW220" i="28"/>
  <c r="DI210" i="28"/>
  <c r="AR210" i="28"/>
  <c r="DR200" i="28"/>
  <c r="BG200" i="28"/>
  <c r="AF460" i="28"/>
  <c r="CW460" i="28"/>
  <c r="DI410" i="28"/>
  <c r="AR410" i="28"/>
  <c r="DU270" i="28"/>
  <c r="BD270" i="28"/>
  <c r="N230" i="28"/>
  <c r="CE230" i="28"/>
  <c r="DU370" i="28"/>
  <c r="BD370" i="28"/>
  <c r="N350" i="28"/>
  <c r="CE350" i="28"/>
  <c r="Z440" i="28"/>
  <c r="CQ440" i="28"/>
  <c r="DU450" i="28"/>
  <c r="BD450" i="28"/>
  <c r="DR350" i="28"/>
  <c r="BG350" i="28"/>
  <c r="DL50" i="28"/>
  <c r="BA50" i="28"/>
  <c r="DF250" i="28"/>
  <c r="AU250" i="28"/>
  <c r="CZ280" i="28"/>
  <c r="AO280" i="28"/>
  <c r="CZ120" i="28"/>
  <c r="AO120" i="28"/>
  <c r="AC160" i="28"/>
  <c r="CN160" i="28"/>
  <c r="W320" i="28"/>
  <c r="CH320" i="28"/>
  <c r="Q60" i="28"/>
  <c r="CB60" i="28"/>
  <c r="Q260" i="28"/>
  <c r="CB260" i="28"/>
  <c r="DL100" i="28"/>
  <c r="BA100" i="28"/>
  <c r="DL380" i="28"/>
  <c r="BA380" i="28"/>
  <c r="CZ390" i="28"/>
  <c r="AO390" i="28"/>
  <c r="AC280" i="28"/>
  <c r="CN280" i="28"/>
  <c r="BS80" i="28"/>
  <c r="B80" i="28"/>
  <c r="BP330" i="28"/>
  <c r="E330" i="28"/>
  <c r="BS300" i="28"/>
  <c r="B300" i="28"/>
  <c r="BS280" i="28"/>
  <c r="B280" i="28"/>
  <c r="BS130" i="28"/>
  <c r="B130" i="28"/>
  <c r="H60" i="28"/>
  <c r="BY60" i="28"/>
  <c r="Z230" i="28"/>
  <c r="CQ230" i="28"/>
  <c r="DI470" i="28"/>
  <c r="AR470" i="28"/>
  <c r="DI300" i="28"/>
  <c r="AR300" i="28"/>
  <c r="Z290" i="28"/>
  <c r="CQ290" i="28"/>
  <c r="N460" i="28"/>
  <c r="CE460" i="28"/>
  <c r="DF300" i="28"/>
  <c r="AU300" i="28"/>
  <c r="EA80" i="28"/>
  <c r="BJ80" i="28"/>
  <c r="Q140" i="28"/>
  <c r="CB140" i="28"/>
  <c r="H350" i="28"/>
  <c r="BY350" i="28"/>
  <c r="EA60" i="28"/>
  <c r="BJ60" i="28"/>
  <c r="DU70" i="28"/>
  <c r="BD70" i="28"/>
  <c r="DU390" i="28"/>
  <c r="BD390" i="28"/>
  <c r="DL460" i="28"/>
  <c r="BA460" i="28"/>
  <c r="Z420" i="28"/>
  <c r="CQ420" i="28"/>
  <c r="DF440" i="28"/>
  <c r="AU440" i="28"/>
  <c r="H160" i="28"/>
  <c r="BY160" i="28"/>
  <c r="Q100" i="28"/>
  <c r="CB100" i="28"/>
  <c r="T40" i="28"/>
  <c r="CK40" i="28"/>
  <c r="AC170" i="28"/>
  <c r="CN170" i="28"/>
  <c r="T270" i="28"/>
  <c r="CK270" i="28"/>
  <c r="DI270" i="28"/>
  <c r="AR270" i="28"/>
  <c r="EA90" i="28"/>
  <c r="BJ90" i="28"/>
  <c r="DL90" i="28"/>
  <c r="BA90" i="28"/>
  <c r="AF290" i="28"/>
  <c r="CW290" i="28"/>
  <c r="DU330" i="28"/>
  <c r="BD330" i="28"/>
  <c r="DL40" i="28"/>
  <c r="BA40" i="28"/>
  <c r="DU30" i="28"/>
  <c r="BD30" i="28"/>
  <c r="DF360" i="28"/>
  <c r="AU360" i="28"/>
  <c r="DO40" i="28"/>
  <c r="AX40" i="28"/>
  <c r="EA180" i="28"/>
  <c r="BJ180" i="28"/>
  <c r="T110" i="28"/>
  <c r="CK110" i="28"/>
  <c r="EA100" i="28"/>
  <c r="BJ100" i="28"/>
  <c r="AF190" i="28"/>
  <c r="CW190" i="28"/>
  <c r="DU240" i="28"/>
  <c r="BD240" i="28"/>
  <c r="DU290" i="28"/>
  <c r="BD290" i="28"/>
  <c r="W110" i="28"/>
  <c r="CH110" i="28"/>
  <c r="N300" i="28"/>
  <c r="CE300" i="28"/>
  <c r="W60" i="28"/>
  <c r="CH60" i="28"/>
  <c r="H40" i="28"/>
  <c r="BY40" i="28"/>
  <c r="Z150" i="28"/>
  <c r="CQ150" i="28"/>
  <c r="DO60" i="28"/>
  <c r="AX60" i="28"/>
  <c r="AC150" i="28"/>
  <c r="CN150" i="28"/>
  <c r="T140" i="28"/>
  <c r="CK140" i="28"/>
  <c r="DF460" i="28"/>
  <c r="AU460" i="28"/>
  <c r="DC160" i="28"/>
  <c r="AL160" i="28"/>
  <c r="DI370" i="28"/>
  <c r="AR370" i="28"/>
  <c r="T330" i="28"/>
  <c r="CK330" i="28"/>
  <c r="DI140" i="28"/>
  <c r="AR140" i="28"/>
  <c r="DU60" i="28"/>
  <c r="BD60" i="28"/>
  <c r="N400" i="28"/>
  <c r="CE400" i="28"/>
  <c r="DF140" i="28"/>
  <c r="AU140" i="28"/>
  <c r="DC200" i="28"/>
  <c r="AL200" i="28"/>
  <c r="EA390" i="28"/>
  <c r="BJ390" i="28"/>
  <c r="Q390" i="28"/>
  <c r="CB390" i="28"/>
  <c r="AC380" i="28"/>
  <c r="CN380" i="28"/>
  <c r="Q130" i="28"/>
  <c r="CB130" i="28"/>
  <c r="Z380" i="28"/>
  <c r="CQ380" i="28"/>
  <c r="CZ80" i="28"/>
  <c r="AO80" i="28"/>
  <c r="N430" i="28"/>
  <c r="CE430" i="28"/>
  <c r="BS390" i="28"/>
  <c r="B390" i="28"/>
  <c r="N130" i="28"/>
  <c r="CE130" i="28"/>
  <c r="Z270" i="28"/>
  <c r="CQ270" i="28"/>
  <c r="DC220" i="28"/>
  <c r="AL220" i="28"/>
  <c r="Q350" i="28"/>
  <c r="CB350" i="28"/>
  <c r="AC270" i="28"/>
  <c r="CN270" i="28"/>
  <c r="DF210" i="28"/>
  <c r="AU210" i="28"/>
  <c r="DR270" i="28"/>
  <c r="BG270" i="28"/>
  <c r="AF160" i="28"/>
  <c r="CW160" i="28"/>
  <c r="DI150" i="28"/>
  <c r="AR150" i="28"/>
  <c r="DU200" i="28"/>
  <c r="BD200" i="28"/>
  <c r="N240" i="28"/>
  <c r="CE240" i="28"/>
  <c r="DU90" i="28"/>
  <c r="BD90" i="28"/>
  <c r="DC330" i="28"/>
  <c r="AL330" i="28"/>
  <c r="DU430" i="28"/>
  <c r="BD430" i="28"/>
  <c r="K450" i="28"/>
  <c r="BV450" i="28"/>
  <c r="BS150" i="28"/>
  <c r="B150" i="28"/>
  <c r="Z120" i="28"/>
  <c r="CQ120" i="28"/>
  <c r="H150" i="28"/>
  <c r="BY150" i="28"/>
  <c r="H90" i="28"/>
  <c r="BY90" i="28"/>
  <c r="BP370" i="28"/>
  <c r="E370" i="28"/>
  <c r="BP100" i="28"/>
  <c r="E100" i="28"/>
  <c r="BP170" i="28"/>
  <c r="E170" i="28"/>
  <c r="BP210" i="28"/>
  <c r="E210" i="28"/>
  <c r="DX440" i="28"/>
  <c r="BM440" i="28"/>
  <c r="EA420" i="28"/>
  <c r="BJ420" i="28"/>
  <c r="DX420" i="28"/>
  <c r="BM420" i="28"/>
  <c r="DX390" i="28"/>
  <c r="BM390" i="28"/>
  <c r="DX40" i="28"/>
  <c r="BM40" i="28"/>
  <c r="EA40" i="28"/>
  <c r="H260" i="28"/>
  <c r="BY260" i="28"/>
  <c r="K410" i="28"/>
  <c r="BV410" i="28"/>
  <c r="K260" i="28"/>
  <c r="BV260" i="28"/>
  <c r="BP350" i="28"/>
  <c r="E350" i="28"/>
  <c r="BP190" i="28"/>
  <c r="E190" i="28"/>
  <c r="H220" i="28"/>
  <c r="BY220" i="28"/>
  <c r="BS230" i="28"/>
  <c r="B230" i="28"/>
  <c r="H470" i="28"/>
  <c r="BY470" i="28"/>
  <c r="K300" i="28"/>
  <c r="BV300" i="28"/>
  <c r="K470" i="28"/>
  <c r="BV470" i="28"/>
  <c r="BS340" i="28"/>
  <c r="B340" i="28"/>
  <c r="K420" i="28"/>
  <c r="BV420" i="28"/>
  <c r="BP200" i="28"/>
  <c r="E200" i="28"/>
  <c r="BP220" i="28"/>
  <c r="E220" i="28"/>
  <c r="K290" i="28"/>
  <c r="BV290" i="28"/>
  <c r="K310" i="28"/>
  <c r="BV310" i="28"/>
  <c r="BP130" i="28"/>
  <c r="E130" i="28"/>
  <c r="K430" i="28"/>
  <c r="BV430" i="28"/>
  <c r="BS430" i="28"/>
  <c r="B430" i="28"/>
  <c r="DX400" i="28"/>
  <c r="BM400" i="28"/>
  <c r="BP480" i="28"/>
  <c r="E480" i="28"/>
  <c r="DX370" i="28"/>
  <c r="BM370" i="28"/>
  <c r="DX240" i="28"/>
  <c r="BM240" i="28"/>
  <c r="DX480" i="28"/>
  <c r="BM480" i="28"/>
  <c r="EA260" i="28"/>
  <c r="BJ260" i="28"/>
  <c r="DX260" i="28"/>
  <c r="BM260" i="28"/>
  <c r="DX140" i="28"/>
  <c r="BM140" i="28"/>
  <c r="DX60" i="28"/>
  <c r="BM60" i="28"/>
  <c r="DX70" i="28"/>
  <c r="BM70" i="28"/>
  <c r="DX450" i="28"/>
  <c r="BM450" i="28"/>
  <c r="DX90" i="28"/>
  <c r="BM90" i="28"/>
  <c r="DX160" i="28"/>
  <c r="BM160" i="28"/>
  <c r="DX410" i="28"/>
  <c r="BM410" i="28"/>
  <c r="EA410" i="28"/>
  <c r="BJ410" i="28"/>
  <c r="DX100" i="28"/>
  <c r="BM100" i="28"/>
  <c r="DX190" i="28"/>
  <c r="BM190" i="28"/>
  <c r="EA290" i="28"/>
  <c r="BJ290" i="28"/>
  <c r="DX150" i="28"/>
  <c r="BM150" i="28"/>
  <c r="DX280" i="28"/>
  <c r="BM280" i="28"/>
  <c r="EA280" i="28"/>
  <c r="BJ280" i="28"/>
  <c r="DX300" i="28"/>
  <c r="BM300" i="28"/>
  <c r="DX80" i="28"/>
  <c r="BM80" i="28"/>
  <c r="DX110" i="28"/>
  <c r="BM110" i="28"/>
  <c r="DX380" i="28"/>
  <c r="BM380" i="28"/>
  <c r="DX350" i="28"/>
  <c r="BM350" i="28"/>
  <c r="DX200" i="28"/>
  <c r="BM200" i="28"/>
  <c r="Q30" i="28"/>
  <c r="CB30" i="28"/>
  <c r="Q90" i="28"/>
  <c r="CB90" i="28"/>
  <c r="Q170" i="28"/>
  <c r="CB170" i="28"/>
  <c r="Q360" i="28"/>
  <c r="CB360" i="28"/>
  <c r="Q400" i="28"/>
  <c r="CB400" i="28"/>
  <c r="N30" i="28"/>
  <c r="CE30" i="28"/>
  <c r="N80" i="28"/>
  <c r="CE80" i="28"/>
  <c r="Q70" i="28"/>
  <c r="CB70" i="28"/>
  <c r="N290" i="28"/>
  <c r="CE290" i="28"/>
  <c r="Q150" i="28"/>
  <c r="CB150" i="28"/>
  <c r="Q110" i="28"/>
  <c r="CB110" i="28"/>
  <c r="Q250" i="28"/>
  <c r="CB250" i="28"/>
  <c r="Q370" i="28"/>
  <c r="CB370" i="28"/>
  <c r="Q210" i="28"/>
  <c r="CB210" i="28"/>
  <c r="Q220" i="28"/>
  <c r="CB220" i="28"/>
  <c r="Q180" i="28"/>
  <c r="CB180" i="28"/>
  <c r="Q450" i="28"/>
  <c r="CB450" i="28"/>
  <c r="DR300" i="28"/>
  <c r="BG300" i="28"/>
  <c r="DR90" i="28"/>
  <c r="BG90" i="28"/>
  <c r="DU300" i="28"/>
  <c r="BD300" i="28"/>
  <c r="DR260" i="28"/>
  <c r="BG260" i="28"/>
  <c r="DR150" i="28"/>
  <c r="BG150" i="28"/>
  <c r="Q460" i="28"/>
  <c r="CB460" i="28"/>
  <c r="N450" i="28"/>
  <c r="CE450" i="28"/>
  <c r="N180" i="28"/>
  <c r="CE180" i="28"/>
  <c r="DR420" i="28"/>
  <c r="BG420" i="28"/>
  <c r="DR120" i="28"/>
  <c r="BG120" i="28"/>
  <c r="DR80" i="28"/>
  <c r="BG80" i="28"/>
  <c r="DR40" i="28"/>
  <c r="BG40" i="28"/>
  <c r="DU440" i="28"/>
  <c r="BD440" i="28"/>
  <c r="DR280" i="28"/>
  <c r="BG280" i="28"/>
  <c r="DR170" i="28"/>
  <c r="BG170" i="28"/>
  <c r="DU280" i="28"/>
  <c r="BD280" i="28"/>
  <c r="DR100" i="28"/>
  <c r="BG100" i="28"/>
  <c r="DR340" i="28"/>
  <c r="BG340" i="28"/>
  <c r="DU340" i="28"/>
  <c r="BD340" i="28"/>
  <c r="DR230" i="28"/>
  <c r="BG230" i="28"/>
  <c r="DU360" i="28"/>
  <c r="BD360" i="28"/>
  <c r="DR70" i="28"/>
  <c r="BG70" i="28"/>
  <c r="DU250" i="28"/>
  <c r="BD250" i="28"/>
  <c r="T90" i="28"/>
  <c r="CK90" i="28"/>
  <c r="DO440" i="28"/>
  <c r="AX440" i="28"/>
  <c r="DX210" i="28"/>
  <c r="BM210" i="28"/>
  <c r="DR190" i="28"/>
  <c r="BG190" i="28"/>
  <c r="DR360" i="28"/>
  <c r="BG360" i="28"/>
  <c r="DU230" i="28"/>
  <c r="BD230" i="28"/>
  <c r="Q200" i="28"/>
  <c r="CB200" i="28"/>
  <c r="N340" i="28"/>
  <c r="CE340" i="28"/>
  <c r="N150" i="28"/>
  <c r="CE150" i="28"/>
  <c r="DR250" i="28"/>
  <c r="BG250" i="28"/>
  <c r="T290" i="28"/>
  <c r="CK290" i="28"/>
  <c r="Q270" i="28"/>
  <c r="CB270" i="28"/>
  <c r="DR210" i="28"/>
  <c r="BG210" i="28"/>
  <c r="DL220" i="28"/>
  <c r="BA220" i="28"/>
  <c r="T460" i="28"/>
  <c r="CK460" i="28"/>
  <c r="W230" i="28"/>
  <c r="CH230" i="28"/>
  <c r="W360" i="28"/>
  <c r="CH360" i="28"/>
  <c r="W460" i="28"/>
  <c r="CH460" i="28"/>
  <c r="W380" i="28"/>
  <c r="CH380" i="28"/>
  <c r="W450" i="28"/>
  <c r="CH450" i="28"/>
  <c r="W40" i="28"/>
  <c r="CH40" i="28"/>
  <c r="T310" i="28"/>
  <c r="CK310" i="28"/>
  <c r="W280" i="28"/>
  <c r="CH280" i="28"/>
  <c r="W260" i="28"/>
  <c r="CH260" i="28"/>
  <c r="DU150" i="28"/>
  <c r="BD150" i="28"/>
  <c r="DL440" i="28"/>
  <c r="BA440" i="28"/>
  <c r="DL410" i="28"/>
  <c r="BA410" i="28"/>
  <c r="DL60" i="28"/>
  <c r="BA60" i="28"/>
  <c r="DL370" i="28"/>
  <c r="BA370" i="28"/>
  <c r="DO230" i="28"/>
  <c r="AX230" i="28"/>
  <c r="DL120" i="28"/>
  <c r="BA120" i="28"/>
  <c r="DO400" i="28"/>
  <c r="AX400" i="28"/>
  <c r="DL140" i="28"/>
  <c r="BA140" i="28"/>
  <c r="DO300" i="28"/>
  <c r="AX300" i="28"/>
  <c r="DL360" i="28"/>
  <c r="BA360" i="28"/>
  <c r="DL190" i="28"/>
  <c r="BA190" i="28"/>
  <c r="DO420" i="28"/>
  <c r="AX420" i="28"/>
  <c r="DO160" i="28"/>
  <c r="AX160" i="28"/>
  <c r="DO70" i="28"/>
  <c r="AX70" i="28"/>
  <c r="DL420" i="28"/>
  <c r="BA420" i="28"/>
  <c r="DL260" i="28"/>
  <c r="BA260" i="28"/>
  <c r="DF220" i="28"/>
  <c r="AU220" i="28"/>
  <c r="DI130" i="28"/>
  <c r="AR130" i="28"/>
  <c r="DF320" i="28"/>
  <c r="AU320" i="28"/>
  <c r="DI180" i="28"/>
  <c r="AR180" i="28"/>
  <c r="DI340" i="28"/>
  <c r="AR340" i="28"/>
  <c r="DF110" i="28"/>
  <c r="AU110" i="28"/>
  <c r="DI280" i="28"/>
  <c r="AR280" i="28"/>
  <c r="DF50" i="28"/>
  <c r="AU50" i="28"/>
  <c r="DF350" i="28"/>
  <c r="AU350" i="28"/>
  <c r="DF60" i="28"/>
  <c r="AU60" i="28"/>
  <c r="DI260" i="28"/>
  <c r="AR260" i="28"/>
  <c r="DF120" i="28"/>
  <c r="AU120" i="28"/>
  <c r="DI400" i="28"/>
  <c r="AR400" i="28"/>
  <c r="DI60" i="28"/>
  <c r="AR60" i="28"/>
  <c r="DI320" i="28"/>
  <c r="AR320" i="28"/>
  <c r="DI290" i="28"/>
  <c r="AR290" i="28"/>
  <c r="DF20" i="28"/>
  <c r="AU20" i="28"/>
  <c r="DI30" i="28"/>
  <c r="AR30" i="28"/>
  <c r="DF340" i="28"/>
  <c r="AU340" i="28"/>
  <c r="DF450" i="28"/>
  <c r="AU450" i="28"/>
  <c r="DF100" i="28"/>
  <c r="AU100" i="28"/>
  <c r="DF80" i="28"/>
  <c r="AU80" i="28"/>
  <c r="DI170" i="28"/>
  <c r="AR170" i="28"/>
  <c r="DF370" i="28"/>
  <c r="AU370" i="28"/>
  <c r="DI120" i="28"/>
  <c r="AR120" i="28"/>
  <c r="DF260" i="28"/>
  <c r="AU260" i="28"/>
  <c r="DR320" i="28"/>
  <c r="BG320" i="28"/>
  <c r="Z310" i="28"/>
  <c r="CQ310" i="28"/>
  <c r="DI190" i="28"/>
  <c r="AR190" i="28"/>
  <c r="AF310" i="28"/>
  <c r="CW310" i="28"/>
  <c r="AF140" i="28"/>
  <c r="CW140" i="28"/>
  <c r="AI310" i="28"/>
  <c r="CT310" i="28"/>
  <c r="DL290" i="28"/>
  <c r="BA290" i="28"/>
  <c r="AF350" i="28"/>
  <c r="CW350" i="28"/>
  <c r="AC430" i="28"/>
  <c r="CN430" i="28"/>
  <c r="DI70" i="28"/>
  <c r="AR70" i="28"/>
  <c r="AF60" i="28"/>
  <c r="CW60" i="28"/>
  <c r="Z350" i="28"/>
  <c r="CQ350" i="28"/>
  <c r="DI80" i="28"/>
  <c r="AR80" i="28"/>
  <c r="Z60" i="28"/>
  <c r="CQ60" i="28"/>
  <c r="Q320" i="28"/>
  <c r="CB320" i="28"/>
  <c r="Z330" i="28"/>
  <c r="CQ330" i="28"/>
  <c r="Z360" i="28"/>
  <c r="CQ360" i="28"/>
  <c r="AI100" i="28"/>
  <c r="CT100" i="28"/>
  <c r="W30" i="28"/>
  <c r="CH30" i="28"/>
  <c r="AF360" i="28"/>
  <c r="CW360" i="28"/>
  <c r="DI350" i="28"/>
  <c r="AR350" i="28"/>
  <c r="AC140" i="28"/>
  <c r="CN140" i="28"/>
  <c r="AC390" i="28"/>
  <c r="CN390" i="28"/>
  <c r="AI110" i="28"/>
  <c r="CT110" i="28"/>
  <c r="AF250" i="28"/>
  <c r="CW250" i="28"/>
  <c r="AI240" i="28"/>
  <c r="CT240" i="28"/>
  <c r="AC450" i="28"/>
  <c r="CN450" i="28"/>
  <c r="AC220" i="28"/>
  <c r="CN220" i="28"/>
  <c r="AC400" i="28"/>
  <c r="CN400" i="28"/>
  <c r="AI380" i="28"/>
  <c r="CT380" i="28"/>
  <c r="Z240" i="28"/>
  <c r="CQ240" i="28"/>
  <c r="DI420" i="28"/>
  <c r="AR420" i="28"/>
  <c r="DF180" i="28"/>
  <c r="AU180" i="28"/>
  <c r="AC290" i="28"/>
  <c r="CN290" i="28"/>
  <c r="Z50" i="28"/>
  <c r="CQ50" i="28"/>
  <c r="AC50" i="28"/>
  <c r="CN50" i="28"/>
  <c r="AC350" i="28"/>
  <c r="CN350" i="28"/>
  <c r="AI80" i="28"/>
  <c r="CT80" i="28"/>
  <c r="AC330" i="28"/>
  <c r="CN330" i="28"/>
  <c r="W180" i="28"/>
  <c r="CH180" i="28"/>
  <c r="Z140" i="28"/>
  <c r="CQ140" i="28"/>
  <c r="AC130" i="28"/>
  <c r="CN130" i="28"/>
  <c r="AI360" i="28"/>
  <c r="CT360" i="28"/>
  <c r="DI380" i="28"/>
  <c r="AR380" i="28"/>
  <c r="AF240" i="28"/>
  <c r="CW240" i="28"/>
  <c r="AF270" i="28"/>
  <c r="CW270" i="28"/>
  <c r="AI270" i="28"/>
  <c r="CT270" i="28"/>
  <c r="Z400" i="28"/>
  <c r="CQ400" i="28"/>
  <c r="DF400" i="28"/>
  <c r="AU400" i="28"/>
  <c r="AC460" i="28"/>
  <c r="CN460" i="28"/>
  <c r="AC340" i="28"/>
  <c r="CN340" i="28"/>
  <c r="Q440" i="28"/>
  <c r="CB440" i="28"/>
  <c r="AI180" i="28"/>
  <c r="CT180" i="28"/>
  <c r="AI90" i="28"/>
  <c r="CT90" i="28"/>
  <c r="AC250" i="28"/>
  <c r="CN250" i="28"/>
  <c r="AC180" i="28"/>
  <c r="CN180" i="28"/>
  <c r="AC470" i="28"/>
  <c r="CN470" i="28"/>
  <c r="AI280" i="28"/>
  <c r="CT280" i="28"/>
  <c r="DO170" i="28"/>
  <c r="AX170" i="28"/>
  <c r="CZ160" i="28"/>
  <c r="AO160" i="28"/>
  <c r="DC460" i="28"/>
  <c r="AL460" i="28"/>
  <c r="DO430" i="28"/>
  <c r="AX430" i="28"/>
  <c r="DI200" i="28"/>
  <c r="AR200" i="28"/>
  <c r="DC130" i="28"/>
  <c r="AL130" i="28"/>
  <c r="DC280" i="28"/>
  <c r="AL280" i="28"/>
  <c r="AF120" i="28"/>
  <c r="CW120" i="28"/>
  <c r="T410" i="28"/>
  <c r="CK410" i="28"/>
  <c r="N370" i="28"/>
  <c r="CE370" i="28"/>
  <c r="H390" i="28"/>
  <c r="BY390" i="28"/>
  <c r="EA400" i="28"/>
  <c r="BJ400" i="28"/>
  <c r="DU320" i="28"/>
  <c r="BD320" i="28"/>
  <c r="DI230" i="28"/>
  <c r="AR230" i="28"/>
  <c r="EA360" i="28"/>
  <c r="BJ360" i="28"/>
  <c r="DC30" i="28"/>
  <c r="AL30" i="28"/>
  <c r="EA440" i="28"/>
  <c r="BJ440" i="28"/>
  <c r="Q300" i="28"/>
  <c r="CB300" i="28"/>
  <c r="Q40" i="28"/>
  <c r="CB40" i="28"/>
  <c r="DU400" i="28"/>
  <c r="BD400" i="28"/>
  <c r="DU350" i="28"/>
  <c r="BD350" i="28"/>
  <c r="DO50" i="28"/>
  <c r="AX50" i="28"/>
  <c r="DI430" i="28"/>
  <c r="AR430" i="28"/>
  <c r="DI160" i="28"/>
  <c r="AR160" i="28"/>
  <c r="DC420" i="28"/>
  <c r="AL420" i="28"/>
  <c r="DC310" i="28"/>
  <c r="AL310" i="28"/>
  <c r="AF370" i="28"/>
  <c r="CW370" i="28"/>
  <c r="AF260" i="28"/>
  <c r="CW260" i="28"/>
  <c r="AF230" i="28"/>
  <c r="CW230" i="28"/>
  <c r="Z90" i="28"/>
  <c r="CQ90" i="28"/>
  <c r="Z260" i="28"/>
  <c r="CQ260" i="28"/>
  <c r="T280" i="28"/>
  <c r="CK280" i="28"/>
  <c r="T350" i="28"/>
  <c r="CK350" i="28"/>
  <c r="T320" i="28"/>
  <c r="CK320" i="28"/>
  <c r="N260" i="28"/>
  <c r="CE260" i="28"/>
  <c r="H290" i="28"/>
  <c r="BY290" i="28"/>
  <c r="H310" i="28"/>
  <c r="BY310" i="28"/>
  <c r="H270" i="28"/>
  <c r="BY270" i="28"/>
  <c r="EA330" i="28"/>
  <c r="BJ330" i="28"/>
  <c r="EA430" i="28"/>
  <c r="BJ430" i="28"/>
  <c r="DU160" i="28"/>
  <c r="BD160" i="28"/>
  <c r="DU210" i="28"/>
  <c r="BD210" i="28"/>
  <c r="DI330" i="28"/>
  <c r="AR330" i="28"/>
  <c r="DI390" i="28"/>
  <c r="AR390" i="28"/>
  <c r="DC150" i="28"/>
  <c r="AL150" i="28"/>
  <c r="AF400" i="28"/>
  <c r="CW400" i="28"/>
  <c r="AF180" i="28"/>
  <c r="CW180" i="28"/>
  <c r="Z280" i="28"/>
  <c r="CQ280" i="28"/>
  <c r="BS140" i="28"/>
  <c r="B140" i="28"/>
  <c r="H130" i="28"/>
  <c r="BY130" i="28"/>
  <c r="T360" i="28"/>
  <c r="CK360" i="28"/>
  <c r="DL200" i="28"/>
  <c r="BA200" i="28"/>
  <c r="DO290" i="28"/>
  <c r="AX290" i="28"/>
  <c r="DC440" i="28"/>
  <c r="AL440" i="28"/>
  <c r="EA380" i="28"/>
  <c r="BJ380" i="28"/>
  <c r="Q410" i="28"/>
  <c r="CB410" i="28"/>
  <c r="H370" i="28"/>
  <c r="BY370" i="28"/>
  <c r="DC110" i="28"/>
  <c r="AL110" i="28"/>
  <c r="DF70" i="28"/>
  <c r="AU70" i="28"/>
  <c r="H120" i="28"/>
  <c r="BY120" i="28"/>
  <c r="AF430" i="28"/>
  <c r="CW430" i="28"/>
  <c r="AF420" i="28"/>
  <c r="CW420" i="28"/>
  <c r="DI450" i="28"/>
  <c r="AR450" i="28"/>
  <c r="BS410" i="28"/>
  <c r="B410" i="28"/>
  <c r="N140" i="28"/>
  <c r="CE140" i="28"/>
  <c r="AI420" i="28"/>
  <c r="CT420" i="28"/>
  <c r="EA450" i="28"/>
  <c r="BJ450" i="28"/>
  <c r="AI430" i="28"/>
  <c r="CT430" i="28"/>
  <c r="AC80" i="28"/>
  <c r="CN80" i="28"/>
  <c r="DR330" i="28"/>
  <c r="BG330" i="28"/>
  <c r="T30" i="28"/>
  <c r="CK30" i="28"/>
  <c r="DC100" i="28"/>
  <c r="AL100" i="28"/>
  <c r="EA350" i="28"/>
  <c r="BJ350" i="28"/>
  <c r="AC360" i="28"/>
  <c r="CN360" i="28"/>
  <c r="DL310" i="28"/>
  <c r="BA310" i="28"/>
  <c r="T80" i="28"/>
  <c r="CK80" i="28"/>
  <c r="DI110" i="28"/>
  <c r="AR110" i="28"/>
  <c r="BS380" i="28"/>
  <c r="B380" i="28"/>
  <c r="DL330" i="28"/>
  <c r="BA330" i="28"/>
  <c r="DI360" i="28"/>
  <c r="AR360" i="28"/>
  <c r="BS90" i="28"/>
  <c r="B90" i="28"/>
  <c r="N90" i="28"/>
  <c r="CE90" i="28"/>
  <c r="H170" i="28"/>
  <c r="BY170" i="28"/>
  <c r="DR240" i="28"/>
  <c r="BG240" i="28"/>
  <c r="T250" i="28"/>
  <c r="CK250" i="28"/>
  <c r="DL170" i="28"/>
  <c r="BA170" i="28"/>
  <c r="AF200" i="28"/>
  <c r="CW200" i="28"/>
  <c r="DU310" i="28"/>
  <c r="BD310" i="28"/>
  <c r="AI150" i="28"/>
  <c r="CT150" i="28"/>
  <c r="Z40" i="28"/>
  <c r="CQ40" i="28"/>
  <c r="DC50" i="28"/>
  <c r="AL50" i="28"/>
  <c r="EA30" i="28"/>
  <c r="BJ30" i="28"/>
  <c r="EA20" i="28"/>
  <c r="H190" i="28"/>
  <c r="BY190" i="28"/>
  <c r="CZ50" i="28"/>
  <c r="AO50" i="28"/>
  <c r="DU140" i="28"/>
  <c r="BD140" i="28"/>
  <c r="T50" i="28"/>
  <c r="CK50" i="28"/>
  <c r="Z320" i="28"/>
  <c r="CQ320" i="28"/>
  <c r="DF190" i="28"/>
  <c r="AU190" i="28"/>
  <c r="EA270" i="28"/>
  <c r="BJ270" i="28"/>
  <c r="H230" i="28"/>
  <c r="BY230" i="28"/>
  <c r="W370" i="28"/>
  <c r="CH370" i="28"/>
  <c r="H430" i="28"/>
  <c r="BY430" i="28"/>
  <c r="T440" i="28"/>
  <c r="CK440" i="28"/>
  <c r="N270" i="28"/>
  <c r="CE270" i="28"/>
  <c r="CZ460" i="28"/>
  <c r="AO460" i="28"/>
  <c r="T170" i="28"/>
  <c r="CK170" i="28"/>
  <c r="AI70" i="28"/>
  <c r="CT70" i="28"/>
  <c r="DF150" i="28"/>
  <c r="AU150" i="28"/>
  <c r="EA370" i="28"/>
  <c r="BJ370" i="28"/>
  <c r="AC210" i="28"/>
  <c r="CN210" i="28"/>
  <c r="CZ190" i="28"/>
  <c r="AO190" i="28"/>
  <c r="EA120" i="28"/>
  <c r="BJ120" i="28"/>
  <c r="DL240" i="28"/>
  <c r="BA240" i="28"/>
  <c r="K320" i="28"/>
  <c r="BV320" i="28"/>
  <c r="K380" i="28"/>
  <c r="BV380" i="28"/>
  <c r="W430" i="28"/>
  <c r="CH430" i="28"/>
  <c r="AI460" i="28"/>
  <c r="CT460" i="28"/>
  <c r="DO220" i="28"/>
  <c r="AX220" i="28"/>
  <c r="DR410" i="28"/>
  <c r="BG410" i="28"/>
  <c r="DL430" i="28"/>
  <c r="BA430" i="28"/>
  <c r="DF200" i="28"/>
  <c r="AU200" i="28"/>
  <c r="DF160" i="28"/>
  <c r="AU160" i="28"/>
  <c r="CZ310" i="28"/>
  <c r="AO310" i="28"/>
  <c r="AI410" i="28"/>
  <c r="CT410" i="28"/>
  <c r="AC410" i="28"/>
  <c r="CN410" i="28"/>
  <c r="AC260" i="28"/>
  <c r="CN260" i="28"/>
  <c r="Q330" i="28"/>
  <c r="CB330" i="28"/>
  <c r="Q160" i="28"/>
  <c r="CB160" i="28"/>
  <c r="DL390" i="28"/>
  <c r="BA390" i="28"/>
  <c r="AI300" i="28"/>
  <c r="CT300" i="28"/>
  <c r="BS330" i="28"/>
  <c r="B330" i="28"/>
  <c r="BP420" i="28"/>
  <c r="E420" i="28"/>
  <c r="BS220" i="28"/>
  <c r="B220" i="28"/>
  <c r="BS200" i="28"/>
  <c r="B200" i="28"/>
  <c r="BP470" i="28"/>
  <c r="E470" i="28"/>
  <c r="DC250" i="28"/>
  <c r="AL250" i="28"/>
  <c r="AF450" i="28"/>
  <c r="CW450" i="28"/>
  <c r="N280" i="28"/>
  <c r="CE280" i="28"/>
  <c r="BS30" i="28"/>
  <c r="B30" i="28"/>
  <c r="DC210" i="28"/>
  <c r="AL210" i="28"/>
  <c r="W240" i="28"/>
  <c r="CH240" i="28"/>
  <c r="H20" i="28"/>
  <c r="BY20" i="28"/>
  <c r="Q80" i="28"/>
  <c r="CB80" i="28"/>
  <c r="H30" i="28"/>
  <c r="BY30" i="28"/>
  <c r="EA70" i="28"/>
  <c r="BJ70" i="28"/>
  <c r="DO30" i="28"/>
  <c r="AX30" i="28"/>
  <c r="T70" i="28"/>
  <c r="CK70" i="28"/>
  <c r="DI20" i="28"/>
  <c r="AR20" i="28"/>
  <c r="BS320" i="28"/>
  <c r="B320" i="28"/>
  <c r="CZ360" i="28"/>
  <c r="AO360" i="28"/>
  <c r="AI60" i="28"/>
  <c r="CT60" i="28"/>
  <c r="BP110" i="28"/>
  <c r="E110" i="28"/>
  <c r="EA130" i="28"/>
  <c r="BJ130" i="28"/>
  <c r="H480" i="28"/>
  <c r="BY480" i="28"/>
  <c r="CZ90" i="28"/>
  <c r="AO90" i="28"/>
  <c r="H110" i="28"/>
  <c r="BY110" i="28"/>
  <c r="AF80" i="28"/>
  <c r="CW80" i="28"/>
  <c r="DO140" i="28"/>
  <c r="AX140" i="28"/>
  <c r="BS60" i="28"/>
  <c r="B60" i="28"/>
  <c r="T150" i="28"/>
  <c r="CK150" i="28"/>
  <c r="DI100" i="28"/>
  <c r="AR100" i="28"/>
  <c r="BS250" i="28"/>
  <c r="B250" i="28"/>
  <c r="N70" i="28"/>
  <c r="CE70" i="28"/>
  <c r="DC140" i="28"/>
  <c r="AL140" i="28"/>
  <c r="H200" i="28"/>
  <c r="BY200" i="28"/>
  <c r="H80" i="28"/>
  <c r="BY80" i="28"/>
  <c r="CZ170" i="28"/>
  <c r="AO170" i="28"/>
  <c r="DI220" i="28"/>
  <c r="AR220" i="28"/>
  <c r="DL180" i="28"/>
  <c r="BA180" i="28"/>
  <c r="DI310" i="28"/>
  <c r="AR310" i="28"/>
  <c r="DU130" i="28"/>
  <c r="BD130" i="28"/>
  <c r="DF310" i="28"/>
  <c r="AU310" i="28"/>
  <c r="DC410" i="28"/>
  <c r="AL410" i="28"/>
  <c r="N40" i="28"/>
  <c r="CE40" i="28"/>
  <c r="AI40" i="28"/>
  <c r="CT40" i="28"/>
  <c r="EA250" i="28"/>
  <c r="BJ250" i="28"/>
  <c r="AF150" i="28"/>
  <c r="CW150" i="28"/>
  <c r="H420" i="28"/>
  <c r="BY420" i="28"/>
  <c r="DO410" i="28"/>
  <c r="AX410" i="28"/>
  <c r="DU380" i="28"/>
  <c r="BD380" i="28"/>
  <c r="AF340" i="28"/>
  <c r="CW340" i="28"/>
  <c r="N120" i="28"/>
  <c r="CE120" i="28"/>
  <c r="DU50" i="28"/>
  <c r="BD50" i="28"/>
  <c r="W310" i="28"/>
  <c r="CH310" i="28"/>
  <c r="Z70" i="28"/>
  <c r="CQ70" i="28"/>
  <c r="DO250" i="28"/>
  <c r="AX250" i="28"/>
  <c r="AI340" i="28"/>
  <c r="CT340" i="28"/>
  <c r="EA310" i="28"/>
  <c r="BJ310" i="28"/>
  <c r="BP390" i="28"/>
  <c r="E390" i="28"/>
  <c r="T390" i="28"/>
  <c r="CK390" i="28"/>
  <c r="H450" i="28"/>
  <c r="BY450" i="28"/>
  <c r="T370" i="28"/>
  <c r="CK370" i="28"/>
  <c r="T400" i="28"/>
  <c r="CK400" i="28"/>
  <c r="BS270" i="28"/>
  <c r="B270" i="28"/>
  <c r="W290" i="28"/>
  <c r="CH290" i="28"/>
  <c r="K230" i="28"/>
  <c r="BV230" i="28"/>
  <c r="H240" i="28"/>
  <c r="BY240" i="28"/>
  <c r="W170" i="28"/>
  <c r="CH170" i="28"/>
  <c r="DF410" i="28"/>
  <c r="AU410" i="28"/>
  <c r="EA230" i="28"/>
  <c r="BJ230" i="28"/>
  <c r="T300" i="28"/>
  <c r="CK300" i="28"/>
  <c r="AF70" i="28"/>
  <c r="CW70" i="28"/>
  <c r="EA480" i="28"/>
  <c r="BJ480" i="28"/>
  <c r="AC440" i="28"/>
  <c r="CN440" i="28"/>
  <c r="CZ220" i="28"/>
  <c r="AO220" i="28"/>
  <c r="DL340" i="28"/>
  <c r="BA340" i="28"/>
  <c r="K220" i="28"/>
  <c r="BV220" i="28"/>
  <c r="DI240" i="28"/>
  <c r="AR240" i="28"/>
  <c r="K250" i="28"/>
  <c r="BV250" i="28"/>
  <c r="H440" i="28"/>
  <c r="BY440" i="28"/>
  <c r="T100" i="28"/>
  <c r="CK100" i="28"/>
  <c r="Z190" i="28"/>
  <c r="CQ190" i="28"/>
  <c r="Z470" i="28"/>
  <c r="CQ470" i="28"/>
  <c r="DL250" i="28"/>
  <c r="BA250" i="28"/>
  <c r="N380" i="28"/>
  <c r="CE380" i="28"/>
  <c r="BS470" i="28"/>
  <c r="B470" i="28"/>
  <c r="BP80" i="28"/>
  <c r="E80" i="28"/>
  <c r="BP40" i="28"/>
  <c r="E40" i="28"/>
  <c r="DL80" i="28"/>
  <c r="BA80" i="28"/>
  <c r="H210" i="28"/>
  <c r="BY210" i="28"/>
  <c r="H280" i="28"/>
  <c r="BY280" i="28"/>
  <c r="K210" i="28"/>
  <c r="BV210" i="28"/>
  <c r="H180" i="28"/>
  <c r="BY180" i="28"/>
  <c r="H330" i="28"/>
  <c r="BY330" i="28"/>
  <c r="BP360" i="28"/>
  <c r="E360" i="28"/>
  <c r="K400" i="28"/>
  <c r="BV400" i="28"/>
  <c r="K390" i="28"/>
  <c r="BV390" i="28"/>
  <c r="K50" i="28"/>
  <c r="BV50" i="28"/>
  <c r="K270" i="28"/>
  <c r="BV270" i="28"/>
  <c r="BP290" i="28"/>
  <c r="E290" i="28"/>
  <c r="EA320" i="28"/>
  <c r="BJ320" i="28"/>
  <c r="DX320" i="28"/>
  <c r="BM320" i="28"/>
  <c r="DX330" i="28"/>
  <c r="BM330" i="28"/>
  <c r="H250" i="28"/>
  <c r="BY250" i="28"/>
  <c r="DX230" i="28"/>
  <c r="BM230" i="28"/>
  <c r="K150" i="28"/>
  <c r="BV150" i="28"/>
  <c r="BP440" i="28"/>
  <c r="E440" i="28"/>
  <c r="BS100" i="28"/>
  <c r="B100" i="28"/>
  <c r="BS180" i="28"/>
  <c r="B180" i="28"/>
  <c r="BS170" i="28"/>
  <c r="B170" i="28"/>
  <c r="K360" i="28"/>
  <c r="BV360" i="28"/>
  <c r="K90" i="28"/>
  <c r="BV90" i="28"/>
  <c r="BS260" i="28"/>
  <c r="B260" i="28"/>
  <c r="EA50" i="28"/>
  <c r="BJ50" i="28"/>
  <c r="DX50" i="28"/>
  <c r="BM50" i="28"/>
  <c r="DX270" i="28"/>
  <c r="BM270" i="28"/>
  <c r="DX430" i="28"/>
  <c r="BM430" i="28"/>
  <c r="DX340" i="28"/>
  <c r="BM340" i="28"/>
  <c r="K440" i="28"/>
  <c r="BV440" i="28"/>
  <c r="H320" i="28"/>
  <c r="BY320" i="28"/>
  <c r="DX120" i="28"/>
  <c r="BM120" i="28"/>
  <c r="BS400" i="28"/>
  <c r="B400" i="28"/>
  <c r="BS480" i="28"/>
  <c r="B480" i="28"/>
  <c r="BP180" i="28"/>
  <c r="E180" i="28"/>
  <c r="K280" i="28"/>
  <c r="BV280" i="28"/>
  <c r="K60" i="28"/>
  <c r="BV60" i="28"/>
  <c r="K20" i="28"/>
  <c r="BV20" i="28"/>
  <c r="K350" i="28"/>
  <c r="BV350" i="28"/>
  <c r="K160" i="28"/>
  <c r="BV160" i="28"/>
  <c r="K110" i="28"/>
  <c r="BV110" i="28"/>
  <c r="K80" i="28"/>
  <c r="BV80" i="28"/>
  <c r="K170" i="28"/>
  <c r="BV170" i="28"/>
  <c r="K330" i="28"/>
  <c r="BV330" i="28"/>
  <c r="K100" i="28"/>
  <c r="BV100" i="28"/>
  <c r="K40" i="28"/>
  <c r="BV40" i="28"/>
  <c r="BP30" i="28"/>
  <c r="E30" i="28"/>
  <c r="BP450" i="28"/>
  <c r="E450" i="28"/>
  <c r="K130" i="28"/>
  <c r="BV130" i="28"/>
  <c r="BP50" i="28"/>
  <c r="E50" i="28"/>
  <c r="K120" i="28"/>
  <c r="BV120" i="28"/>
  <c r="K370" i="28"/>
  <c r="BV370" i="28"/>
  <c r="K340" i="28"/>
  <c r="BV340" i="28"/>
  <c r="K140" i="28"/>
  <c r="BV140" i="28"/>
  <c r="BP460" i="28"/>
  <c r="E460" i="28"/>
  <c r="BP380" i="28"/>
  <c r="E380" i="28"/>
  <c r="BP340" i="28"/>
  <c r="E340" i="28"/>
  <c r="DX180" i="28"/>
  <c r="BM180" i="28"/>
  <c r="BP160" i="28"/>
  <c r="E160" i="28"/>
  <c r="BP20" i="28"/>
  <c r="E20" i="28"/>
  <c r="K460" i="28"/>
  <c r="BV460" i="28"/>
  <c r="BP240" i="28"/>
  <c r="E240" i="28"/>
  <c r="DX130" i="28"/>
  <c r="BM130" i="28"/>
  <c r="BP150" i="28"/>
  <c r="E150" i="28"/>
  <c r="BP310" i="28"/>
  <c r="E310" i="28"/>
  <c r="BP260" i="28"/>
  <c r="E260" i="28"/>
  <c r="BP140" i="28"/>
  <c r="E140" i="28"/>
  <c r="DX310" i="28"/>
  <c r="BM310" i="28"/>
  <c r="BP230" i="28"/>
  <c r="E230" i="28"/>
  <c r="EA300" i="28"/>
  <c r="BJ300" i="28"/>
  <c r="EA470" i="28"/>
  <c r="BJ470" i="28"/>
  <c r="DX470" i="28"/>
  <c r="BM470" i="28"/>
  <c r="BP280" i="28"/>
  <c r="E280" i="28"/>
  <c r="BP300" i="28"/>
  <c r="E300" i="28"/>
  <c r="N60" i="28"/>
  <c r="CE60" i="28"/>
  <c r="N160" i="28"/>
  <c r="CE160" i="28"/>
  <c r="Q420" i="28"/>
  <c r="CB420" i="28"/>
  <c r="BP400" i="28"/>
  <c r="E400" i="28"/>
  <c r="EA460" i="28"/>
  <c r="BJ460" i="28"/>
  <c r="DX460" i="28"/>
  <c r="BM460" i="28"/>
  <c r="DX220" i="28"/>
  <c r="BM220" i="28"/>
  <c r="BP270" i="28"/>
  <c r="E270" i="28"/>
  <c r="BP430" i="28"/>
  <c r="E430" i="28"/>
  <c r="Q50" i="28"/>
  <c r="CB50" i="28"/>
  <c r="BP410" i="28"/>
  <c r="E410" i="28"/>
  <c r="BP120" i="28"/>
  <c r="E120" i="28"/>
  <c r="N410" i="28"/>
  <c r="CE410" i="28"/>
  <c r="BP90" i="28"/>
  <c r="E90" i="28"/>
  <c r="N310" i="28"/>
  <c r="CE310" i="28"/>
  <c r="N100" i="28"/>
  <c r="CE100" i="28"/>
  <c r="Q290" i="28"/>
  <c r="CB290" i="28"/>
  <c r="BP70" i="28"/>
  <c r="E70" i="28"/>
  <c r="DX290" i="28"/>
  <c r="BM290" i="28"/>
  <c r="Q280" i="28"/>
  <c r="CB280" i="28"/>
  <c r="BP320" i="28"/>
  <c r="E320" i="28"/>
  <c r="DX250" i="28"/>
  <c r="BM250" i="28"/>
  <c r="DR50" i="28"/>
  <c r="BG50" i="28"/>
  <c r="W400" i="28"/>
  <c r="CH400" i="28"/>
  <c r="T230" i="28"/>
  <c r="CK230" i="28"/>
  <c r="T240" i="28"/>
  <c r="CK240" i="28"/>
  <c r="T420" i="28"/>
  <c r="CK420" i="28"/>
  <c r="W420" i="28"/>
  <c r="CH420" i="28"/>
  <c r="T120" i="28"/>
  <c r="CK120" i="28"/>
  <c r="T190" i="28"/>
  <c r="CK190" i="28"/>
  <c r="W190" i="28"/>
  <c r="CH190" i="28"/>
  <c r="DL210" i="28"/>
  <c r="BA210" i="28"/>
  <c r="DO100" i="28"/>
  <c r="AX100" i="28"/>
  <c r="DU120" i="28"/>
  <c r="BD120" i="28"/>
  <c r="DU220" i="28"/>
  <c r="BD220" i="28"/>
  <c r="DR220" i="28"/>
  <c r="BG220" i="28"/>
  <c r="DR390" i="28"/>
  <c r="BG390" i="28"/>
  <c r="DU460" i="28"/>
  <c r="BD460" i="28"/>
  <c r="DR460" i="28"/>
  <c r="BG460" i="28"/>
  <c r="DR30" i="28"/>
  <c r="BG30" i="28"/>
  <c r="DR310" i="28"/>
  <c r="BG310" i="28"/>
  <c r="DR380" i="28"/>
  <c r="BG380" i="28"/>
  <c r="N440" i="28"/>
  <c r="CE440" i="28"/>
  <c r="DL110" i="28"/>
  <c r="BA110" i="28"/>
  <c r="W440" i="28"/>
  <c r="CH440" i="28"/>
  <c r="N420" i="28"/>
  <c r="CE420" i="28"/>
  <c r="DL350" i="28"/>
  <c r="BA350" i="28"/>
  <c r="Q380" i="28"/>
  <c r="CB380" i="28"/>
  <c r="W90" i="28"/>
  <c r="CH90" i="28"/>
  <c r="W410" i="28"/>
  <c r="CH410" i="28"/>
  <c r="DX20" i="28"/>
  <c r="BM20" i="28"/>
  <c r="DU190" i="28"/>
  <c r="BD190" i="28"/>
  <c r="W70" i="28"/>
  <c r="CH70" i="28"/>
  <c r="T180" i="28"/>
  <c r="CK180" i="28"/>
  <c r="W270" i="28"/>
  <c r="CH270" i="28"/>
  <c r="T340" i="28"/>
  <c r="CK340" i="28"/>
  <c r="T200" i="28"/>
  <c r="CK200" i="28"/>
  <c r="DR130" i="28"/>
  <c r="BG130" i="28"/>
  <c r="W250" i="28"/>
  <c r="CH250" i="28"/>
  <c r="W220" i="28"/>
  <c r="CH220" i="28"/>
  <c r="DX360" i="28"/>
  <c r="BM360" i="28"/>
  <c r="W330" i="28"/>
  <c r="CH330" i="28"/>
  <c r="DR290" i="28"/>
  <c r="BG290" i="28"/>
  <c r="DL150" i="28"/>
  <c r="BA150" i="28"/>
  <c r="T220" i="28"/>
  <c r="CK220" i="28"/>
  <c r="DL450" i="28"/>
  <c r="BA450" i="28"/>
  <c r="DL30" i="28"/>
  <c r="BA30" i="28"/>
  <c r="DO90" i="28"/>
  <c r="AX90" i="28"/>
  <c r="W150" i="28"/>
  <c r="CH150" i="28"/>
  <c r="DR180" i="28"/>
  <c r="BG180" i="28"/>
  <c r="DL160" i="28"/>
  <c r="BA160" i="28"/>
  <c r="DO260" i="28"/>
  <c r="AX260" i="28"/>
  <c r="DL320" i="28"/>
  <c r="BA320" i="28"/>
  <c r="W130" i="28"/>
  <c r="CH130" i="28"/>
  <c r="H410" i="28"/>
  <c r="BY410" i="28"/>
  <c r="DX30" i="28"/>
  <c r="BM30" i="28"/>
  <c r="DL70" i="28"/>
  <c r="BA70" i="28"/>
  <c r="DO280" i="28"/>
  <c r="AX280" i="28"/>
  <c r="DL130" i="28"/>
  <c r="BA130" i="28"/>
  <c r="DL400" i="28"/>
  <c r="BA400" i="28"/>
  <c r="DO460" i="28"/>
  <c r="AX460" i="28"/>
  <c r="W80" i="28"/>
  <c r="CH80" i="28"/>
  <c r="DO180" i="28"/>
  <c r="AX180" i="28"/>
  <c r="DX170" i="28"/>
  <c r="BM170" i="28"/>
  <c r="DR60" i="28"/>
  <c r="BG60" i="28"/>
  <c r="DL270" i="28"/>
  <c r="BA270" i="28"/>
  <c r="DL230" i="28"/>
  <c r="BA230" i="28"/>
  <c r="DF330" i="28"/>
  <c r="AU330" i="28"/>
  <c r="AI50" i="28"/>
  <c r="CT50" i="28"/>
  <c r="AF90" i="28"/>
  <c r="CW90" i="28"/>
  <c r="AI440" i="28"/>
  <c r="CT440" i="28"/>
  <c r="AC230" i="28"/>
  <c r="CN230" i="28"/>
  <c r="AC30" i="28"/>
  <c r="CN30" i="28"/>
  <c r="DO150" i="28"/>
  <c r="AX150" i="28"/>
  <c r="Z250" i="28"/>
  <c r="CQ250" i="28"/>
  <c r="AC20" i="28"/>
  <c r="CN20" i="28"/>
  <c r="Z20" i="28"/>
  <c r="CQ20" i="28"/>
  <c r="DF30" i="28"/>
  <c r="AU30" i="28"/>
  <c r="AF30" i="28"/>
  <c r="CW30" i="28"/>
  <c r="AC110" i="28"/>
  <c r="CN110" i="28"/>
  <c r="DI440" i="28"/>
  <c r="AR440" i="28"/>
  <c r="AC60" i="28"/>
  <c r="CN60" i="28"/>
  <c r="AC200" i="28"/>
  <c r="CN200" i="28"/>
  <c r="AI290" i="28"/>
  <c r="CT290" i="28"/>
  <c r="Z170" i="28"/>
  <c r="CQ170" i="28"/>
  <c r="AC310" i="28"/>
  <c r="CN310" i="28"/>
  <c r="AF50" i="28"/>
  <c r="CW50" i="28"/>
  <c r="AF110" i="28"/>
  <c r="CW110" i="28"/>
  <c r="Z180" i="28"/>
  <c r="CQ180" i="28"/>
  <c r="AC120" i="28"/>
  <c r="CN120" i="28"/>
  <c r="Z340" i="28"/>
  <c r="CQ340" i="28"/>
  <c r="Z370" i="28"/>
  <c r="CQ370" i="28"/>
  <c r="DO380" i="28"/>
  <c r="AX380" i="28"/>
  <c r="AF440" i="28"/>
  <c r="CW440" i="28"/>
  <c r="AC240" i="28"/>
  <c r="CN240" i="28"/>
  <c r="AI390" i="28"/>
  <c r="CT390" i="28"/>
  <c r="AC100" i="28"/>
  <c r="CN100" i="28"/>
  <c r="AF280" i="28"/>
  <c r="CW280" i="28"/>
  <c r="AI170" i="28"/>
  <c r="CT170" i="28"/>
  <c r="DF130" i="28"/>
  <c r="AU130" i="28"/>
  <c r="AI30" i="28"/>
  <c r="CT30" i="28"/>
  <c r="DL280" i="28"/>
  <c r="BA280" i="28"/>
  <c r="Z80" i="28"/>
  <c r="CQ80" i="28"/>
  <c r="AF330" i="28"/>
  <c r="CW330" i="28"/>
  <c r="AI330" i="28"/>
  <c r="CT330" i="28"/>
  <c r="AF210" i="28"/>
  <c r="CW210" i="28"/>
  <c r="DI50" i="28"/>
  <c r="AR50" i="28"/>
  <c r="Z390" i="28"/>
  <c r="CQ390" i="28"/>
  <c r="AC320" i="28"/>
  <c r="CN320" i="28"/>
  <c r="AC370" i="28"/>
  <c r="CN370" i="28"/>
  <c r="AI400" i="28"/>
  <c r="CT400" i="28"/>
  <c r="CZ260" i="28"/>
  <c r="AO260" i="28"/>
  <c r="CZ440" i="28"/>
  <c r="AO440" i="28"/>
  <c r="CZ410" i="28"/>
  <c r="AO410" i="28"/>
  <c r="CZ420" i="28"/>
  <c r="AO420" i="28"/>
  <c r="CZ270" i="28"/>
  <c r="AO270" i="28"/>
  <c r="CZ210" i="28"/>
  <c r="AO210" i="28"/>
  <c r="CZ180" i="28"/>
  <c r="AO180" i="28"/>
  <c r="CZ450" i="28"/>
  <c r="AO450" i="28"/>
  <c r="Z30" i="28"/>
  <c r="CQ30" i="28"/>
  <c r="C13" i="5"/>
  <c r="F12" i="5"/>
  <c r="E12" i="5" s="1"/>
  <c r="E6" i="2"/>
  <c r="F13" i="5"/>
  <c r="E13" i="5" s="1"/>
  <c r="C14" i="5"/>
  <c r="D46" i="1"/>
  <c r="K40" i="3" s="1"/>
  <c r="D12" i="1"/>
  <c r="K9" i="3" s="1"/>
  <c r="L9" i="3" s="1"/>
  <c r="M9" i="3" s="1"/>
  <c r="D39" i="1"/>
  <c r="D14" i="1"/>
  <c r="K11" i="3" s="1"/>
  <c r="L11" i="3" s="1"/>
  <c r="M11" i="3" s="1"/>
  <c r="D21" i="1"/>
  <c r="K17" i="3" s="1"/>
  <c r="L17" i="3" s="1"/>
  <c r="M17" i="3" s="1"/>
  <c r="D15" i="1"/>
  <c r="K12" i="3" s="1"/>
  <c r="L12" i="3" s="1"/>
  <c r="M12" i="3" s="1"/>
  <c r="D5" i="1"/>
  <c r="K2" i="3" s="1"/>
  <c r="DI92" i="1"/>
  <c r="C54" i="5"/>
  <c r="CE11" i="1"/>
  <c r="CE8" i="1"/>
  <c r="BZ87" i="1"/>
  <c r="BU49" i="1"/>
  <c r="I71" i="1"/>
  <c r="L42" i="2" s="1"/>
  <c r="I81" i="1"/>
  <c r="L36" i="2" s="1"/>
  <c r="I80" i="1"/>
  <c r="L37" i="2" s="1"/>
  <c r="I106" i="1"/>
  <c r="L52" i="2" s="1"/>
  <c r="I101" i="1"/>
  <c r="L48" i="2" s="1"/>
  <c r="F106" i="1"/>
  <c r="M52" i="2" s="1"/>
  <c r="F101" i="1"/>
  <c r="M48" i="2" s="1"/>
  <c r="F81" i="1"/>
  <c r="M36" i="2" s="1"/>
  <c r="F80" i="1"/>
  <c r="M37" i="2" s="1"/>
  <c r="BP11" i="1"/>
  <c r="BP6" i="1"/>
  <c r="BP9" i="1"/>
  <c r="BP16" i="1"/>
  <c r="BP13" i="1"/>
  <c r="BP10" i="1"/>
  <c r="BP7" i="1"/>
  <c r="BP8" i="1"/>
  <c r="BP19" i="1"/>
  <c r="BP20" i="1"/>
  <c r="BP22" i="1"/>
  <c r="BP29" i="1"/>
  <c r="BP24" i="1"/>
  <c r="BP26" i="1"/>
  <c r="BP28" i="1"/>
  <c r="BP25" i="1"/>
  <c r="BP27" i="1"/>
  <c r="BP23" i="1"/>
  <c r="BP18" i="1"/>
  <c r="BP41" i="1"/>
  <c r="BP38" i="1"/>
  <c r="BP32" i="1"/>
  <c r="BP35" i="1"/>
  <c r="BP42" i="1"/>
  <c r="BP40" i="1"/>
  <c r="BP36" i="1"/>
  <c r="BP37" i="1"/>
  <c r="BP34" i="1"/>
  <c r="BP33" i="1"/>
  <c r="BP31" i="1"/>
  <c r="BP44" i="1"/>
  <c r="BP55" i="1"/>
  <c r="BP52" i="1"/>
  <c r="BP49" i="1"/>
  <c r="BP51" i="1"/>
  <c r="BP50" i="1"/>
  <c r="BP53" i="1"/>
  <c r="BP47" i="1"/>
  <c r="BP54" i="1"/>
  <c r="BP48" i="1"/>
  <c r="BP45" i="1"/>
  <c r="BP62" i="1"/>
  <c r="BP68" i="1"/>
  <c r="BP63" i="1"/>
  <c r="BP59" i="1"/>
  <c r="BP64" i="1"/>
  <c r="BP61" i="1"/>
  <c r="BP66" i="1"/>
  <c r="BP57" i="1"/>
  <c r="BP67" i="1"/>
  <c r="BP65" i="1"/>
  <c r="BP60" i="1"/>
  <c r="BP58" i="1"/>
  <c r="BP74" i="1"/>
  <c r="BP73" i="1"/>
  <c r="BP79" i="1"/>
  <c r="BP80" i="1"/>
  <c r="BP72" i="1"/>
  <c r="BP81" i="1"/>
  <c r="BP77" i="1"/>
  <c r="BP75" i="1"/>
  <c r="BP76" i="1"/>
  <c r="BP70" i="1"/>
  <c r="BP78" i="1"/>
  <c r="BP71" i="1"/>
  <c r="BP86" i="1"/>
  <c r="BP87" i="1"/>
  <c r="BP85" i="1"/>
  <c r="BP83" i="1"/>
  <c r="BP88" i="1"/>
  <c r="BP89" i="1"/>
  <c r="BP91" i="1"/>
  <c r="BP90" i="1"/>
  <c r="BP84" i="1"/>
  <c r="BP94" i="1"/>
  <c r="BP92" i="1"/>
  <c r="BP103" i="1"/>
  <c r="BP102" i="1"/>
  <c r="BP98" i="1"/>
  <c r="BP107" i="1"/>
  <c r="BP97" i="1"/>
  <c r="BP96" i="1"/>
  <c r="BP105" i="1"/>
  <c r="BP101" i="1"/>
  <c r="BP99" i="1"/>
  <c r="BP106" i="1"/>
  <c r="BP100" i="1"/>
  <c r="BP104" i="1"/>
  <c r="AV36" i="1"/>
  <c r="AL19" i="1"/>
  <c r="M83" i="1"/>
  <c r="C70" i="5"/>
  <c r="K9" i="23"/>
  <c r="C48" i="5"/>
  <c r="C27" i="5"/>
  <c r="B25" i="1"/>
  <c r="A25" i="1"/>
  <c r="C17" i="5" s="1"/>
  <c r="B24" i="1"/>
  <c r="A24" i="1"/>
  <c r="B12" i="2"/>
  <c r="B10" i="2"/>
  <c r="D10" i="2"/>
  <c r="D12" i="2"/>
  <c r="B12" i="1"/>
  <c r="A12" i="1"/>
  <c r="DN8" i="1"/>
  <c r="DI8" i="1"/>
  <c r="DD8" i="1"/>
  <c r="CY8" i="1"/>
  <c r="CT8" i="1"/>
  <c r="CO8" i="1"/>
  <c r="CJ8" i="1"/>
  <c r="BZ8" i="1"/>
  <c r="BU8" i="1"/>
  <c r="BK8" i="1"/>
  <c r="BF8" i="1"/>
  <c r="BA8" i="1"/>
  <c r="AV8" i="1"/>
  <c r="AQ8" i="1"/>
  <c r="AL8" i="1"/>
  <c r="AG8" i="1"/>
  <c r="AB8" i="1"/>
  <c r="W8" i="1"/>
  <c r="R8" i="1"/>
  <c r="M8" i="1"/>
  <c r="I8" i="1"/>
  <c r="E8" i="2" s="1"/>
  <c r="H8" i="1"/>
  <c r="G8" i="1"/>
  <c r="F8" i="1"/>
  <c r="F8" i="2" s="1"/>
  <c r="B11" i="1"/>
  <c r="A11" i="1"/>
  <c r="DN7" i="1"/>
  <c r="DI7" i="1"/>
  <c r="DD7" i="1"/>
  <c r="CY7" i="1"/>
  <c r="CT7" i="1"/>
  <c r="CO7" i="1"/>
  <c r="CJ7" i="1"/>
  <c r="CE7" i="1"/>
  <c r="BZ7" i="1"/>
  <c r="BU7" i="1"/>
  <c r="BK7" i="1"/>
  <c r="BF7" i="1"/>
  <c r="BA7" i="1"/>
  <c r="AV7" i="1"/>
  <c r="AQ7" i="1"/>
  <c r="AL7" i="1"/>
  <c r="AG7" i="1"/>
  <c r="AB7" i="1"/>
  <c r="W7" i="1"/>
  <c r="R7" i="1"/>
  <c r="M7" i="1"/>
  <c r="I7" i="1"/>
  <c r="E11" i="2" s="1"/>
  <c r="H7" i="1"/>
  <c r="G7" i="1"/>
  <c r="F7" i="1"/>
  <c r="F11" i="2" s="1"/>
  <c r="J58" i="3"/>
  <c r="L40" i="3" l="1"/>
  <c r="M40" i="3" s="1"/>
  <c r="K34" i="3"/>
  <c r="C22" i="5"/>
  <c r="F97" i="5"/>
  <c r="E97" i="5" s="1"/>
  <c r="C10" i="5"/>
  <c r="F73" i="5"/>
  <c r="E73" i="5" s="1"/>
  <c r="K8" i="23"/>
  <c r="I9" i="23"/>
  <c r="I8" i="23"/>
  <c r="I7" i="23"/>
  <c r="K7" i="23"/>
  <c r="E12" i="1"/>
  <c r="C45" i="5"/>
  <c r="C69" i="5"/>
  <c r="C62" i="5"/>
  <c r="C52" i="5"/>
  <c r="F10" i="5"/>
  <c r="E10" i="5" s="1"/>
  <c r="F74" i="5"/>
  <c r="E74" i="5" s="1"/>
  <c r="E46" i="1"/>
  <c r="E5" i="1"/>
  <c r="E14" i="1"/>
  <c r="E15" i="1"/>
  <c r="E21" i="1"/>
  <c r="E39" i="1"/>
  <c r="D8" i="1"/>
  <c r="K5" i="3" s="1"/>
  <c r="L5" i="3" s="1"/>
  <c r="M5" i="3" s="1"/>
  <c r="D7" i="1"/>
  <c r="K4" i="3" s="1"/>
  <c r="L4" i="3" s="1"/>
  <c r="M4" i="3" s="1"/>
  <c r="F71" i="1"/>
  <c r="M42" i="2" s="1"/>
  <c r="J11" i="3"/>
  <c r="E17" i="18" s="1"/>
  <c r="J51" i="3"/>
  <c r="BZ99" i="1"/>
  <c r="A8" i="1"/>
  <c r="C6" i="5" s="1"/>
  <c r="A10" i="1"/>
  <c r="J50" i="3"/>
  <c r="C87" i="5"/>
  <c r="B83" i="1"/>
  <c r="A83" i="1"/>
  <c r="C75" i="5" s="1"/>
  <c r="C83" i="5"/>
  <c r="C80" i="5"/>
  <c r="F78" i="1"/>
  <c r="M40" i="2" s="1"/>
  <c r="F72" i="1"/>
  <c r="M38" i="2" s="1"/>
  <c r="C64" i="5"/>
  <c r="C73" i="5"/>
  <c r="C68" i="5"/>
  <c r="C65" i="5"/>
  <c r="I78" i="1"/>
  <c r="L40" i="2" s="1"/>
  <c r="I70" i="1"/>
  <c r="L41" i="2" s="1"/>
  <c r="I76" i="1"/>
  <c r="L45" i="2" s="1"/>
  <c r="I75" i="1"/>
  <c r="L39" i="2" s="1"/>
  <c r="I77" i="1"/>
  <c r="L44" i="2" s="1"/>
  <c r="I72" i="1"/>
  <c r="L38" i="2" s="1"/>
  <c r="I58" i="1"/>
  <c r="E38" i="2" s="1"/>
  <c r="I60" i="1"/>
  <c r="E35" i="2" s="1"/>
  <c r="I62" i="1"/>
  <c r="E40" i="2" s="1"/>
  <c r="I61" i="1"/>
  <c r="E45" i="2" s="1"/>
  <c r="I59" i="1"/>
  <c r="E44" i="2" s="1"/>
  <c r="H60" i="1"/>
  <c r="H59" i="1"/>
  <c r="G60" i="1"/>
  <c r="G59" i="1"/>
  <c r="F58" i="1"/>
  <c r="F38" i="2" s="1"/>
  <c r="F57" i="1"/>
  <c r="F36" i="2" s="1"/>
  <c r="F60" i="1"/>
  <c r="F35" i="2" s="1"/>
  <c r="F65" i="1"/>
  <c r="F37" i="2" s="1"/>
  <c r="F67" i="1"/>
  <c r="F43" i="2" s="1"/>
  <c r="F66" i="1"/>
  <c r="F42" i="2" s="1"/>
  <c r="F61" i="1"/>
  <c r="F45" i="2" s="1"/>
  <c r="F59" i="1"/>
  <c r="F44" i="2" s="1"/>
  <c r="C51" i="5"/>
  <c r="C53" i="5"/>
  <c r="C60" i="5"/>
  <c r="DN65" i="1"/>
  <c r="DI65" i="1"/>
  <c r="DD65" i="1"/>
  <c r="CY65" i="1"/>
  <c r="CT65" i="1"/>
  <c r="CO65" i="1"/>
  <c r="CJ65" i="1"/>
  <c r="CE65" i="1"/>
  <c r="BZ65" i="1"/>
  <c r="BU65" i="1"/>
  <c r="BK65" i="1"/>
  <c r="BF65" i="1"/>
  <c r="BA65" i="1"/>
  <c r="AV65" i="1"/>
  <c r="AQ65" i="1"/>
  <c r="AL65" i="1"/>
  <c r="AG65" i="1"/>
  <c r="AB65" i="1"/>
  <c r="W65" i="1"/>
  <c r="R65" i="1"/>
  <c r="M65" i="1"/>
  <c r="I65" i="1"/>
  <c r="E37" i="2" s="1"/>
  <c r="H65" i="1"/>
  <c r="G65" i="1"/>
  <c r="DN61" i="1"/>
  <c r="DI61" i="1"/>
  <c r="DD61" i="1"/>
  <c r="CY61" i="1"/>
  <c r="CT61" i="1"/>
  <c r="CO61" i="1"/>
  <c r="CJ61" i="1"/>
  <c r="CE61" i="1"/>
  <c r="BZ61" i="1"/>
  <c r="BU61" i="1"/>
  <c r="BK61" i="1"/>
  <c r="BF61" i="1"/>
  <c r="BA61" i="1"/>
  <c r="AV61" i="1"/>
  <c r="AQ61" i="1"/>
  <c r="AL61" i="1"/>
  <c r="AG61" i="1"/>
  <c r="AB61" i="1"/>
  <c r="W61" i="1"/>
  <c r="R61" i="1"/>
  <c r="M61" i="1"/>
  <c r="H61" i="1"/>
  <c r="G61" i="1"/>
  <c r="DN58" i="1"/>
  <c r="DI58" i="1"/>
  <c r="DD58" i="1"/>
  <c r="CY58" i="1"/>
  <c r="CT58" i="1"/>
  <c r="CO58" i="1"/>
  <c r="CJ58" i="1"/>
  <c r="CE58" i="1"/>
  <c r="BZ58" i="1"/>
  <c r="BU58" i="1"/>
  <c r="BK58" i="1"/>
  <c r="BF58" i="1"/>
  <c r="BA58" i="1"/>
  <c r="AV58" i="1"/>
  <c r="AQ58" i="1"/>
  <c r="AL58" i="1"/>
  <c r="AG58" i="1"/>
  <c r="AB58" i="1"/>
  <c r="W58" i="1"/>
  <c r="R58" i="1"/>
  <c r="M58" i="1"/>
  <c r="H58" i="1"/>
  <c r="G58" i="1"/>
  <c r="C41" i="5"/>
  <c r="C40" i="5"/>
  <c r="DN55" i="1"/>
  <c r="DI55" i="1"/>
  <c r="DD55" i="1"/>
  <c r="CY55" i="1"/>
  <c r="CT55" i="1"/>
  <c r="CO55" i="1"/>
  <c r="CJ55" i="1"/>
  <c r="CE55" i="1"/>
  <c r="BZ55" i="1"/>
  <c r="BU55" i="1"/>
  <c r="BK55" i="1"/>
  <c r="BF55" i="1"/>
  <c r="BA55" i="1"/>
  <c r="AV55" i="1"/>
  <c r="AQ55" i="1"/>
  <c r="AL55" i="1"/>
  <c r="AG55" i="1"/>
  <c r="AB55" i="1"/>
  <c r="R55" i="1"/>
  <c r="I55" i="1"/>
  <c r="L20" i="2" s="1"/>
  <c r="H55" i="1"/>
  <c r="G55" i="1"/>
  <c r="F55" i="1"/>
  <c r="M20" i="2" s="1"/>
  <c r="DN50" i="1"/>
  <c r="DI50" i="1"/>
  <c r="DD50" i="1"/>
  <c r="CY50" i="1"/>
  <c r="CT50" i="1"/>
  <c r="CO50" i="1"/>
  <c r="CJ50" i="1"/>
  <c r="CE50" i="1"/>
  <c r="BZ50" i="1"/>
  <c r="BU50" i="1"/>
  <c r="BK50" i="1"/>
  <c r="BF50" i="1"/>
  <c r="BA50" i="1"/>
  <c r="AV50" i="1"/>
  <c r="AQ50" i="1"/>
  <c r="AL50" i="1"/>
  <c r="AG50" i="1"/>
  <c r="AB50" i="1"/>
  <c r="R50" i="1"/>
  <c r="I50" i="1"/>
  <c r="L26" i="2" s="1"/>
  <c r="H50" i="1"/>
  <c r="G50" i="1"/>
  <c r="F50" i="1"/>
  <c r="M26" i="2" s="1"/>
  <c r="DI52" i="1"/>
  <c r="DD52" i="1"/>
  <c r="CY52" i="1"/>
  <c r="CT52" i="1"/>
  <c r="CO52" i="1"/>
  <c r="CJ52" i="1"/>
  <c r="CE52" i="1"/>
  <c r="BZ52" i="1"/>
  <c r="BU52" i="1"/>
  <c r="BK52" i="1"/>
  <c r="BF52" i="1"/>
  <c r="BA52" i="1"/>
  <c r="AV52" i="1"/>
  <c r="AQ52" i="1"/>
  <c r="AL52" i="1"/>
  <c r="AG52" i="1"/>
  <c r="AB52" i="1"/>
  <c r="R52" i="1"/>
  <c r="I52" i="1"/>
  <c r="L21" i="2" s="1"/>
  <c r="H52" i="1"/>
  <c r="G52" i="1"/>
  <c r="F52" i="1"/>
  <c r="M21" i="2" s="1"/>
  <c r="DN54" i="1"/>
  <c r="DI54" i="1"/>
  <c r="DD54" i="1"/>
  <c r="CY54" i="1"/>
  <c r="CT54" i="1"/>
  <c r="CO54" i="1"/>
  <c r="CJ54" i="1"/>
  <c r="CE54" i="1"/>
  <c r="BZ54" i="1"/>
  <c r="BU54" i="1"/>
  <c r="BK54" i="1"/>
  <c r="BF54" i="1"/>
  <c r="BA54" i="1"/>
  <c r="AV54" i="1"/>
  <c r="AQ54" i="1"/>
  <c r="AG54" i="1"/>
  <c r="AB54" i="1"/>
  <c r="R54" i="1"/>
  <c r="I54" i="1"/>
  <c r="L31" i="2" s="1"/>
  <c r="H54" i="1"/>
  <c r="G54" i="1"/>
  <c r="F54" i="1"/>
  <c r="M31" i="2" s="1"/>
  <c r="DI51" i="1"/>
  <c r="DD51" i="1"/>
  <c r="CY51" i="1"/>
  <c r="CT51" i="1"/>
  <c r="CO51" i="1"/>
  <c r="CJ51" i="1"/>
  <c r="CE51" i="1"/>
  <c r="BZ51" i="1"/>
  <c r="BU51" i="1"/>
  <c r="BK51" i="1"/>
  <c r="BF51" i="1"/>
  <c r="BA51" i="1"/>
  <c r="AV51" i="1"/>
  <c r="AQ51" i="1"/>
  <c r="I51" i="1"/>
  <c r="L29" i="2" s="1"/>
  <c r="H51" i="1"/>
  <c r="G51" i="1"/>
  <c r="F51" i="1"/>
  <c r="M29" i="2" s="1"/>
  <c r="DN48" i="1"/>
  <c r="DI48" i="1"/>
  <c r="DD48" i="1"/>
  <c r="CY48" i="1"/>
  <c r="CT48" i="1"/>
  <c r="CJ48" i="1"/>
  <c r="CE48" i="1"/>
  <c r="BZ48" i="1"/>
  <c r="BU48" i="1"/>
  <c r="BK48" i="1"/>
  <c r="BF48" i="1"/>
  <c r="BA48" i="1"/>
  <c r="AV48" i="1"/>
  <c r="AQ48" i="1"/>
  <c r="AL48" i="1"/>
  <c r="AG48" i="1"/>
  <c r="AB48" i="1"/>
  <c r="R48" i="1"/>
  <c r="I48" i="1"/>
  <c r="L22" i="2" s="1"/>
  <c r="H48" i="1"/>
  <c r="G48" i="1"/>
  <c r="F48" i="1"/>
  <c r="M22" i="2" s="1"/>
  <c r="J73" i="3"/>
  <c r="DN33" i="1"/>
  <c r="DI33" i="1"/>
  <c r="DD33" i="1"/>
  <c r="CY33" i="1"/>
  <c r="CT33" i="1"/>
  <c r="CJ33" i="1"/>
  <c r="CE33" i="1"/>
  <c r="BZ33" i="1"/>
  <c r="BU33" i="1"/>
  <c r="BK33" i="1"/>
  <c r="BF33" i="1"/>
  <c r="BA33" i="1"/>
  <c r="AQ33" i="1"/>
  <c r="AL33" i="1"/>
  <c r="AG33" i="1"/>
  <c r="AB33" i="1"/>
  <c r="W33" i="1"/>
  <c r="R33" i="1"/>
  <c r="M33" i="1"/>
  <c r="I33" i="1"/>
  <c r="E25" i="2" s="1"/>
  <c r="H33" i="1"/>
  <c r="G33" i="1"/>
  <c r="F38" i="1"/>
  <c r="F22" i="2" s="1"/>
  <c r="F42" i="1"/>
  <c r="F30" i="2" s="1"/>
  <c r="DN34" i="1"/>
  <c r="DI34" i="1"/>
  <c r="DD34" i="1"/>
  <c r="CY34" i="1"/>
  <c r="CT34" i="1"/>
  <c r="CJ34" i="1"/>
  <c r="CE34" i="1"/>
  <c r="BZ34" i="1"/>
  <c r="BU34" i="1"/>
  <c r="BK34" i="1"/>
  <c r="BF34" i="1"/>
  <c r="BA34" i="1"/>
  <c r="AV34" i="1"/>
  <c r="AQ34" i="1"/>
  <c r="AL34" i="1"/>
  <c r="AG34" i="1"/>
  <c r="AB34" i="1"/>
  <c r="W34" i="1"/>
  <c r="R34" i="1"/>
  <c r="M34" i="1"/>
  <c r="I34" i="1"/>
  <c r="E20" i="2" s="1"/>
  <c r="H34" i="1"/>
  <c r="G34" i="1"/>
  <c r="F34" i="1"/>
  <c r="F20" i="2" s="1"/>
  <c r="DN37" i="1"/>
  <c r="DI37" i="1"/>
  <c r="DD37" i="1"/>
  <c r="CY37" i="1"/>
  <c r="CT37" i="1"/>
  <c r="CJ37" i="1"/>
  <c r="CE37" i="1"/>
  <c r="BZ37" i="1"/>
  <c r="BU37" i="1"/>
  <c r="BK37" i="1"/>
  <c r="BF37" i="1"/>
  <c r="BA37" i="1"/>
  <c r="AV37" i="1"/>
  <c r="AQ37" i="1"/>
  <c r="AL37" i="1"/>
  <c r="AG37" i="1"/>
  <c r="AB37" i="1"/>
  <c r="W37" i="1"/>
  <c r="R37" i="1"/>
  <c r="M37" i="1"/>
  <c r="I37" i="1"/>
  <c r="E31" i="2" s="1"/>
  <c r="H37" i="1"/>
  <c r="G37" i="1"/>
  <c r="DN42" i="1"/>
  <c r="DI42" i="1"/>
  <c r="DD42" i="1"/>
  <c r="CY42" i="1"/>
  <c r="CT42" i="1"/>
  <c r="CJ42" i="1"/>
  <c r="CE42" i="1"/>
  <c r="BZ42" i="1"/>
  <c r="BU42" i="1"/>
  <c r="BF42" i="1"/>
  <c r="BA42" i="1"/>
  <c r="AV42" i="1"/>
  <c r="AQ42" i="1"/>
  <c r="AL42" i="1"/>
  <c r="AG42" i="1"/>
  <c r="AB42" i="1"/>
  <c r="W42" i="1"/>
  <c r="R42" i="1"/>
  <c r="M42" i="1"/>
  <c r="I42" i="1"/>
  <c r="E30" i="2" s="1"/>
  <c r="H42" i="1"/>
  <c r="G42" i="1"/>
  <c r="F35" i="1"/>
  <c r="F29" i="2" s="1"/>
  <c r="DN40" i="1"/>
  <c r="DI40" i="1"/>
  <c r="DD40" i="1"/>
  <c r="CY40" i="1"/>
  <c r="CT40" i="1"/>
  <c r="CJ40" i="1"/>
  <c r="CE40" i="1"/>
  <c r="BZ40" i="1"/>
  <c r="BU40" i="1"/>
  <c r="BK40" i="1"/>
  <c r="BF40" i="1"/>
  <c r="BA40" i="1"/>
  <c r="AV40" i="1"/>
  <c r="AQ40" i="1"/>
  <c r="AL40" i="1"/>
  <c r="AG40" i="1"/>
  <c r="AB40" i="1"/>
  <c r="W40" i="1"/>
  <c r="R40" i="1"/>
  <c r="M40" i="1"/>
  <c r="I40" i="1"/>
  <c r="E24" i="2" s="1"/>
  <c r="H40" i="1"/>
  <c r="G40" i="1"/>
  <c r="F36" i="1"/>
  <c r="F21" i="2" s="1"/>
  <c r="B19" i="1"/>
  <c r="B18" i="1"/>
  <c r="B22" i="1"/>
  <c r="B21" i="1"/>
  <c r="A19" i="1"/>
  <c r="C24" i="5" s="1"/>
  <c r="A18" i="1"/>
  <c r="C15" i="5" s="1"/>
  <c r="A22" i="1"/>
  <c r="C20" i="5" s="1"/>
  <c r="A21" i="1"/>
  <c r="C18" i="5" s="1"/>
  <c r="DN27" i="1"/>
  <c r="DI27" i="1"/>
  <c r="DD27" i="1"/>
  <c r="CY27" i="1"/>
  <c r="CT27" i="1"/>
  <c r="CO27" i="1"/>
  <c r="CJ27" i="1"/>
  <c r="CE27" i="1"/>
  <c r="BZ27" i="1"/>
  <c r="BU27" i="1"/>
  <c r="BK27" i="1"/>
  <c r="BF27" i="1"/>
  <c r="BA27" i="1"/>
  <c r="AV27" i="1"/>
  <c r="AQ27" i="1"/>
  <c r="AL27" i="1"/>
  <c r="AG27" i="1"/>
  <c r="AB27" i="1"/>
  <c r="W27" i="1"/>
  <c r="R27" i="1"/>
  <c r="M27" i="1"/>
  <c r="I27" i="1"/>
  <c r="L8" i="2" s="1"/>
  <c r="H27" i="1"/>
  <c r="G27" i="1"/>
  <c r="DN18" i="1"/>
  <c r="DI18" i="1"/>
  <c r="DD18" i="1"/>
  <c r="CY18" i="1"/>
  <c r="CT18" i="1"/>
  <c r="CO18" i="1"/>
  <c r="CJ18" i="1"/>
  <c r="CE18" i="1"/>
  <c r="BZ18" i="1"/>
  <c r="BU18" i="1"/>
  <c r="BK18" i="1"/>
  <c r="BF18" i="1"/>
  <c r="BA18" i="1"/>
  <c r="AV18" i="1"/>
  <c r="AQ18" i="1"/>
  <c r="AL18" i="1"/>
  <c r="AG18" i="1"/>
  <c r="AB18" i="1"/>
  <c r="W18" i="1"/>
  <c r="R18" i="1"/>
  <c r="M18" i="1"/>
  <c r="I18" i="1"/>
  <c r="L15" i="2" s="1"/>
  <c r="H18" i="1"/>
  <c r="G18" i="1"/>
  <c r="F19" i="1"/>
  <c r="M6" i="2" s="1"/>
  <c r="DN32" i="1"/>
  <c r="DI32" i="1"/>
  <c r="DD32" i="1"/>
  <c r="CY32" i="1"/>
  <c r="CT32" i="1"/>
  <c r="CJ32" i="1"/>
  <c r="CE32" i="1"/>
  <c r="BZ32" i="1"/>
  <c r="BU32" i="1"/>
  <c r="BK32" i="1"/>
  <c r="BF32" i="1"/>
  <c r="BA32" i="1"/>
  <c r="AV32" i="1"/>
  <c r="AQ32" i="1"/>
  <c r="AL32" i="1"/>
  <c r="AG32" i="1"/>
  <c r="AB32" i="1"/>
  <c r="W32" i="1"/>
  <c r="R32" i="1"/>
  <c r="M32" i="1"/>
  <c r="I32" i="1"/>
  <c r="E23" i="2" s="1"/>
  <c r="H32" i="1"/>
  <c r="G32" i="1"/>
  <c r="F41" i="1"/>
  <c r="F27" i="2" s="1"/>
  <c r="DN16" i="1"/>
  <c r="DI16" i="1"/>
  <c r="DD16" i="1"/>
  <c r="CY16" i="1"/>
  <c r="CT16" i="1"/>
  <c r="CO16" i="1"/>
  <c r="CJ16" i="1"/>
  <c r="CE16" i="1"/>
  <c r="BZ16" i="1"/>
  <c r="BU16" i="1"/>
  <c r="BK16" i="1"/>
  <c r="BF16" i="1"/>
  <c r="BA16" i="1"/>
  <c r="AV16" i="1"/>
  <c r="AQ16" i="1"/>
  <c r="AL16" i="1"/>
  <c r="AG16" i="1"/>
  <c r="AB16" i="1"/>
  <c r="W16" i="1"/>
  <c r="R16" i="1"/>
  <c r="I16" i="1"/>
  <c r="E9" i="2" s="1"/>
  <c r="H16" i="1"/>
  <c r="G16" i="1"/>
  <c r="F16" i="1"/>
  <c r="F9" i="2" s="1"/>
  <c r="A9" i="1"/>
  <c r="C11" i="5" s="1"/>
  <c r="A7" i="1"/>
  <c r="A6" i="1"/>
  <c r="A5" i="1"/>
  <c r="C12" i="5" s="1"/>
  <c r="DN19" i="1"/>
  <c r="DI19" i="1"/>
  <c r="DD19" i="1"/>
  <c r="CY19" i="1"/>
  <c r="CT19" i="1"/>
  <c r="CO19" i="1"/>
  <c r="CJ19" i="1"/>
  <c r="CE19" i="1"/>
  <c r="BZ19" i="1"/>
  <c r="BU19" i="1"/>
  <c r="BK19" i="1"/>
  <c r="BF19" i="1"/>
  <c r="BA19" i="1"/>
  <c r="AV19" i="1"/>
  <c r="AQ19" i="1"/>
  <c r="AG19" i="1"/>
  <c r="AB19" i="1"/>
  <c r="W19" i="1"/>
  <c r="R19" i="1"/>
  <c r="M19" i="1"/>
  <c r="I19" i="1"/>
  <c r="L6" i="2" s="1"/>
  <c r="H19" i="1"/>
  <c r="G19" i="1"/>
  <c r="F27" i="1"/>
  <c r="M8" i="2" s="1"/>
  <c r="DN22" i="1"/>
  <c r="DI22" i="1"/>
  <c r="DD22" i="1"/>
  <c r="CY22" i="1"/>
  <c r="CT22" i="1"/>
  <c r="CO22" i="1"/>
  <c r="CJ22" i="1"/>
  <c r="CE22" i="1"/>
  <c r="BZ22" i="1"/>
  <c r="BU22" i="1"/>
  <c r="BK22" i="1"/>
  <c r="BF22" i="1"/>
  <c r="BA22" i="1"/>
  <c r="AV22" i="1"/>
  <c r="AQ22" i="1"/>
  <c r="AL22" i="1"/>
  <c r="AG22" i="1"/>
  <c r="AB22" i="1"/>
  <c r="W22" i="1"/>
  <c r="R22" i="1"/>
  <c r="M22" i="1"/>
  <c r="I22" i="1"/>
  <c r="L9" i="2" s="1"/>
  <c r="H22" i="1"/>
  <c r="G22" i="1"/>
  <c r="F25" i="1"/>
  <c r="M11" i="2" s="1"/>
  <c r="B10" i="1"/>
  <c r="B15" i="2"/>
  <c r="D15" i="2"/>
  <c r="B9" i="1"/>
  <c r="B14" i="2"/>
  <c r="D14" i="2"/>
  <c r="B8" i="1"/>
  <c r="D8" i="2"/>
  <c r="B8" i="2"/>
  <c r="D11" i="2"/>
  <c r="D13" i="2"/>
  <c r="DN20" i="1"/>
  <c r="DI20" i="1"/>
  <c r="DD20" i="1"/>
  <c r="CY20" i="1"/>
  <c r="CT20" i="1"/>
  <c r="CO20" i="1"/>
  <c r="CJ20" i="1"/>
  <c r="CE20" i="1"/>
  <c r="BZ20" i="1"/>
  <c r="BU20" i="1"/>
  <c r="BK20" i="1"/>
  <c r="BF20" i="1"/>
  <c r="BA20" i="1"/>
  <c r="AQ20" i="1"/>
  <c r="AL20" i="1"/>
  <c r="AG20" i="1"/>
  <c r="AB20" i="1"/>
  <c r="W20" i="1"/>
  <c r="R20" i="1"/>
  <c r="M20" i="1"/>
  <c r="I20" i="1"/>
  <c r="L12" i="2" s="1"/>
  <c r="H20" i="1"/>
  <c r="G20" i="1"/>
  <c r="F20" i="1"/>
  <c r="M12" i="2" s="1"/>
  <c r="B6" i="1"/>
  <c r="DD87" i="1"/>
  <c r="O2" i="6"/>
  <c r="I25" i="19"/>
  <c r="BF67" i="1"/>
  <c r="BA28" i="1"/>
  <c r="BA77" i="1"/>
  <c r="J94" i="3"/>
  <c r="J47" i="3"/>
  <c r="C42" i="2" s="1"/>
  <c r="J46" i="3"/>
  <c r="J88" i="3"/>
  <c r="J84" i="3"/>
  <c r="C51" i="2" s="1"/>
  <c r="J63" i="3"/>
  <c r="J79" i="3"/>
  <c r="J7" i="16" s="1"/>
  <c r="J67" i="3"/>
  <c r="J52" i="3"/>
  <c r="J65" i="3"/>
  <c r="J66" i="3"/>
  <c r="J71" i="3"/>
  <c r="J40" i="2" s="1"/>
  <c r="J36" i="3"/>
  <c r="J72" i="3"/>
  <c r="J95" i="3"/>
  <c r="J20" i="3"/>
  <c r="J7" i="2" s="1"/>
  <c r="J32" i="3"/>
  <c r="J35" i="3"/>
  <c r="J39" i="3"/>
  <c r="J44" i="3"/>
  <c r="J57" i="3"/>
  <c r="J26" i="3"/>
  <c r="J22" i="3"/>
  <c r="J17" i="2" s="1"/>
  <c r="J21" i="3"/>
  <c r="J13" i="2" s="1"/>
  <c r="J37" i="3"/>
  <c r="J30" i="3"/>
  <c r="R18" i="17" s="1"/>
  <c r="J23" i="3"/>
  <c r="J7" i="3"/>
  <c r="J19" i="3"/>
  <c r="J18" i="3"/>
  <c r="J9" i="2" s="1"/>
  <c r="J10" i="3"/>
  <c r="J4" i="3"/>
  <c r="J45" i="18" s="1"/>
  <c r="J14" i="3"/>
  <c r="J12" i="2" s="1"/>
  <c r="J3" i="3"/>
  <c r="J22" i="20" s="1"/>
  <c r="J12" i="3"/>
  <c r="J17" i="18" s="1"/>
  <c r="J8" i="3"/>
  <c r="E45" i="18" s="1"/>
  <c r="I96" i="1"/>
  <c r="L51" i="2" s="1"/>
  <c r="I102" i="1"/>
  <c r="L54" i="2" s="1"/>
  <c r="I97" i="1"/>
  <c r="L53" i="2" s="1"/>
  <c r="I99" i="1"/>
  <c r="L49" i="2" s="1"/>
  <c r="I104" i="1"/>
  <c r="L58" i="2" s="1"/>
  <c r="I107" i="1"/>
  <c r="L50" i="2" s="1"/>
  <c r="I103" i="1"/>
  <c r="L55" i="2" s="1"/>
  <c r="I98" i="1"/>
  <c r="L56" i="2" s="1"/>
  <c r="I100" i="1"/>
  <c r="L59" i="2" s="1"/>
  <c r="I105" i="1"/>
  <c r="L57" i="2" s="1"/>
  <c r="I92" i="1"/>
  <c r="E51" i="2" s="1"/>
  <c r="I94" i="1"/>
  <c r="E50" i="2" s="1"/>
  <c r="I93" i="1"/>
  <c r="E53" i="2" s="1"/>
  <c r="I84" i="1"/>
  <c r="E56" i="2" s="1"/>
  <c r="I90" i="1"/>
  <c r="E55" i="2" s="1"/>
  <c r="I88" i="1"/>
  <c r="E57" i="2" s="1"/>
  <c r="I83" i="1"/>
  <c r="E48" i="2" s="1"/>
  <c r="I85" i="1"/>
  <c r="E52" i="2" s="1"/>
  <c r="I87" i="1"/>
  <c r="E58" i="2" s="1"/>
  <c r="I86" i="1"/>
  <c r="E54" i="2" s="1"/>
  <c r="I79" i="1"/>
  <c r="L35" i="2" s="1"/>
  <c r="I73" i="1"/>
  <c r="L43" i="2" s="1"/>
  <c r="I74" i="1"/>
  <c r="L34" i="2" s="1"/>
  <c r="I64" i="1"/>
  <c r="E41" i="2" s="1"/>
  <c r="I57" i="1"/>
  <c r="E36" i="2" s="1"/>
  <c r="I67" i="1"/>
  <c r="E43" i="2" s="1"/>
  <c r="I68" i="1"/>
  <c r="E39" i="2" s="1"/>
  <c r="I66" i="1"/>
  <c r="E42" i="2" s="1"/>
  <c r="I63" i="1"/>
  <c r="E34" i="2" s="1"/>
  <c r="I53" i="1"/>
  <c r="L27" i="2" s="1"/>
  <c r="I49" i="1"/>
  <c r="L30" i="2" s="1"/>
  <c r="I47" i="1"/>
  <c r="L24" i="2" s="1"/>
  <c r="I45" i="1"/>
  <c r="L28" i="2" s="1"/>
  <c r="I44" i="1"/>
  <c r="L25" i="2" s="1"/>
  <c r="I36" i="1"/>
  <c r="E21" i="2" s="1"/>
  <c r="I38" i="1"/>
  <c r="E22" i="2" s="1"/>
  <c r="I41" i="1"/>
  <c r="E27" i="2" s="1"/>
  <c r="I31" i="1"/>
  <c r="E28" i="2" s="1"/>
  <c r="I35" i="1"/>
  <c r="E29" i="2" s="1"/>
  <c r="I23" i="1"/>
  <c r="L14" i="2" s="1"/>
  <c r="I25" i="1"/>
  <c r="L11" i="2" s="1"/>
  <c r="I28" i="1"/>
  <c r="L7" i="2" s="1"/>
  <c r="I24" i="1"/>
  <c r="L10" i="2" s="1"/>
  <c r="I26" i="1"/>
  <c r="L16" i="2" s="1"/>
  <c r="I29" i="1"/>
  <c r="L13" i="2" s="1"/>
  <c r="I9" i="1"/>
  <c r="I11" i="1"/>
  <c r="I6" i="1"/>
  <c r="I13" i="1"/>
  <c r="E7" i="2" s="1"/>
  <c r="I10" i="1"/>
  <c r="E15" i="2" s="1"/>
  <c r="H101" i="1"/>
  <c r="H102" i="1"/>
  <c r="H97" i="1"/>
  <c r="H106" i="1"/>
  <c r="H99" i="1"/>
  <c r="H104" i="1"/>
  <c r="H96" i="1"/>
  <c r="H107" i="1"/>
  <c r="H103" i="1"/>
  <c r="H98" i="1"/>
  <c r="H100" i="1"/>
  <c r="H105" i="1"/>
  <c r="H92" i="1"/>
  <c r="H94" i="1"/>
  <c r="H93" i="1"/>
  <c r="H84" i="1"/>
  <c r="H90" i="1"/>
  <c r="H91" i="1"/>
  <c r="H89" i="1"/>
  <c r="H88" i="1"/>
  <c r="H83" i="1"/>
  <c r="H85" i="1"/>
  <c r="H87" i="1"/>
  <c r="H86" i="1"/>
  <c r="H71" i="1"/>
  <c r="H78" i="1"/>
  <c r="H70" i="1"/>
  <c r="H76" i="1"/>
  <c r="H75" i="1"/>
  <c r="H77" i="1"/>
  <c r="H81" i="1"/>
  <c r="H72" i="1"/>
  <c r="H80" i="1"/>
  <c r="H79" i="1"/>
  <c r="H73" i="1"/>
  <c r="H74" i="1"/>
  <c r="H64" i="1"/>
  <c r="H62" i="1"/>
  <c r="H57" i="1"/>
  <c r="H67" i="1"/>
  <c r="H68" i="1"/>
  <c r="H66" i="1"/>
  <c r="H63" i="1"/>
  <c r="H53" i="1"/>
  <c r="H49" i="1"/>
  <c r="H47" i="1"/>
  <c r="H45" i="1"/>
  <c r="H44" i="1"/>
  <c r="H36" i="1"/>
  <c r="H38" i="1"/>
  <c r="H41" i="1"/>
  <c r="H31" i="1"/>
  <c r="H35" i="1"/>
  <c r="H23" i="1"/>
  <c r="H25" i="1"/>
  <c r="H28" i="1"/>
  <c r="H24" i="1"/>
  <c r="H26" i="1"/>
  <c r="H29" i="1"/>
  <c r="H9" i="1"/>
  <c r="H11" i="1"/>
  <c r="H6" i="1"/>
  <c r="H13" i="1"/>
  <c r="H10" i="1"/>
  <c r="G96" i="1"/>
  <c r="G102" i="1"/>
  <c r="G97" i="1"/>
  <c r="G106" i="1"/>
  <c r="G99" i="1"/>
  <c r="G104" i="1"/>
  <c r="G101" i="1"/>
  <c r="G107" i="1"/>
  <c r="G103" i="1"/>
  <c r="G98" i="1"/>
  <c r="D98" i="1" s="1"/>
  <c r="K88" i="3" s="1"/>
  <c r="G100" i="1"/>
  <c r="G105" i="1"/>
  <c r="G92" i="1"/>
  <c r="G94" i="1"/>
  <c r="G93" i="1"/>
  <c r="G84" i="1"/>
  <c r="G90" i="1"/>
  <c r="G91" i="1"/>
  <c r="G89" i="1"/>
  <c r="G88" i="1"/>
  <c r="G83" i="1"/>
  <c r="G85" i="1"/>
  <c r="G87" i="1"/>
  <c r="G86" i="1"/>
  <c r="G71" i="1"/>
  <c r="G78" i="1"/>
  <c r="G70" i="1"/>
  <c r="G76" i="1"/>
  <c r="G75" i="1"/>
  <c r="G77" i="1"/>
  <c r="G81" i="1"/>
  <c r="G72" i="1"/>
  <c r="G80" i="1"/>
  <c r="G79" i="1"/>
  <c r="G73" i="1"/>
  <c r="G74" i="1"/>
  <c r="G64" i="1"/>
  <c r="G62" i="1"/>
  <c r="G57" i="1"/>
  <c r="G67" i="1"/>
  <c r="G68" i="1"/>
  <c r="G66" i="1"/>
  <c r="G63" i="1"/>
  <c r="G53" i="1"/>
  <c r="G49" i="1"/>
  <c r="G47" i="1"/>
  <c r="G45" i="1"/>
  <c r="G44" i="1"/>
  <c r="G36" i="1"/>
  <c r="G38" i="1"/>
  <c r="G41" i="1"/>
  <c r="G31" i="1"/>
  <c r="G35" i="1"/>
  <c r="G23" i="1"/>
  <c r="G25" i="1"/>
  <c r="G28" i="1"/>
  <c r="G24" i="1"/>
  <c r="G26" i="1"/>
  <c r="G29" i="1"/>
  <c r="G9" i="1"/>
  <c r="G11" i="1"/>
  <c r="G6" i="1"/>
  <c r="G13" i="1"/>
  <c r="G10" i="1"/>
  <c r="F96" i="1"/>
  <c r="M51" i="2" s="1"/>
  <c r="F102" i="1"/>
  <c r="M54" i="2" s="1"/>
  <c r="F97" i="1"/>
  <c r="M53" i="2" s="1"/>
  <c r="F99" i="1"/>
  <c r="M49" i="2" s="1"/>
  <c r="F104" i="1"/>
  <c r="M58" i="2" s="1"/>
  <c r="F107" i="1"/>
  <c r="M50" i="2" s="1"/>
  <c r="F103" i="1"/>
  <c r="M55" i="2" s="1"/>
  <c r="F98" i="1"/>
  <c r="M56" i="2" s="1"/>
  <c r="F100" i="1"/>
  <c r="M59" i="2" s="1"/>
  <c r="F105" i="1"/>
  <c r="M57" i="2" s="1"/>
  <c r="F92" i="1"/>
  <c r="F51" i="2" s="1"/>
  <c r="F94" i="1"/>
  <c r="F50" i="2" s="1"/>
  <c r="F93" i="1"/>
  <c r="F53" i="2" s="1"/>
  <c r="F84" i="1"/>
  <c r="F56" i="2" s="1"/>
  <c r="F88" i="1"/>
  <c r="F57" i="2" s="1"/>
  <c r="F83" i="1"/>
  <c r="F48" i="2" s="1"/>
  <c r="F85" i="1"/>
  <c r="F52" i="2" s="1"/>
  <c r="F87" i="1"/>
  <c r="F58" i="2" s="1"/>
  <c r="F86" i="1"/>
  <c r="F54" i="2" s="1"/>
  <c r="F70" i="1"/>
  <c r="M41" i="2" s="1"/>
  <c r="F76" i="1"/>
  <c r="M45" i="2" s="1"/>
  <c r="F75" i="1"/>
  <c r="M39" i="2" s="1"/>
  <c r="F77" i="1"/>
  <c r="M44" i="2" s="1"/>
  <c r="F79" i="1"/>
  <c r="M35" i="2" s="1"/>
  <c r="F73" i="1"/>
  <c r="M43" i="2" s="1"/>
  <c r="F74" i="1"/>
  <c r="M34" i="2" s="1"/>
  <c r="F64" i="1"/>
  <c r="F41" i="2" s="1"/>
  <c r="F62" i="1"/>
  <c r="F40" i="2" s="1"/>
  <c r="F68" i="1"/>
  <c r="F39" i="2" s="1"/>
  <c r="F63" i="1"/>
  <c r="F34" i="2" s="1"/>
  <c r="F53" i="1"/>
  <c r="M27" i="2" s="1"/>
  <c r="F49" i="1"/>
  <c r="M30" i="2" s="1"/>
  <c r="F47" i="1"/>
  <c r="M24" i="2" s="1"/>
  <c r="F45" i="1"/>
  <c r="M28" i="2" s="1"/>
  <c r="F44" i="1"/>
  <c r="M25" i="2" s="1"/>
  <c r="F33" i="1"/>
  <c r="F25" i="2" s="1"/>
  <c r="F37" i="1"/>
  <c r="F31" i="2" s="1"/>
  <c r="F31" i="1"/>
  <c r="F28" i="2" s="1"/>
  <c r="F40" i="1"/>
  <c r="F24" i="2" s="1"/>
  <c r="F32" i="1"/>
  <c r="F23" i="2" s="1"/>
  <c r="F18" i="1"/>
  <c r="M15" i="2" s="1"/>
  <c r="F28" i="1"/>
  <c r="M7" i="2" s="1"/>
  <c r="F24" i="1"/>
  <c r="M10" i="2" s="1"/>
  <c r="F26" i="1"/>
  <c r="M16" i="2" s="1"/>
  <c r="F29" i="1"/>
  <c r="M13" i="2" s="1"/>
  <c r="F23" i="1"/>
  <c r="M14" i="2" s="1"/>
  <c r="F22" i="1"/>
  <c r="M9" i="2" s="1"/>
  <c r="F9" i="1"/>
  <c r="F11" i="1"/>
  <c r="F6" i="1"/>
  <c r="F13" i="1"/>
  <c r="F7" i="2" s="1"/>
  <c r="DN104" i="1"/>
  <c r="DN100" i="1"/>
  <c r="DN106" i="1"/>
  <c r="DN99" i="1"/>
  <c r="DN101" i="1"/>
  <c r="DN105" i="1"/>
  <c r="DN96" i="1"/>
  <c r="DN97" i="1"/>
  <c r="DN107" i="1"/>
  <c r="DN98" i="1"/>
  <c r="DN102" i="1"/>
  <c r="DN103" i="1"/>
  <c r="DN92" i="1"/>
  <c r="DN94" i="1"/>
  <c r="DN93" i="1"/>
  <c r="DN84" i="1"/>
  <c r="DN90" i="1"/>
  <c r="DN91" i="1"/>
  <c r="DN89" i="1"/>
  <c r="DN88" i="1"/>
  <c r="DN83" i="1"/>
  <c r="DN85" i="1"/>
  <c r="DN87" i="1"/>
  <c r="DN86" i="1"/>
  <c r="DN71" i="1"/>
  <c r="DN78" i="1"/>
  <c r="DN70" i="1"/>
  <c r="DN76" i="1"/>
  <c r="DN75" i="1"/>
  <c r="DN77" i="1"/>
  <c r="DN81" i="1"/>
  <c r="DN72" i="1"/>
  <c r="DN80" i="1"/>
  <c r="DN79" i="1"/>
  <c r="DN73" i="1"/>
  <c r="DN74" i="1"/>
  <c r="DN60" i="1"/>
  <c r="DN64" i="1"/>
  <c r="DN62" i="1"/>
  <c r="DN57" i="1"/>
  <c r="DN67" i="1"/>
  <c r="DN68" i="1"/>
  <c r="DN66" i="1"/>
  <c r="DN63" i="1"/>
  <c r="DN59" i="1"/>
  <c r="DN53" i="1"/>
  <c r="DN49" i="1"/>
  <c r="DN47" i="1"/>
  <c r="DN45" i="1"/>
  <c r="DN44" i="1"/>
  <c r="DN36" i="1"/>
  <c r="DN38" i="1"/>
  <c r="DN41" i="1"/>
  <c r="DN31" i="1"/>
  <c r="DN35" i="1"/>
  <c r="DN23" i="1"/>
  <c r="DN25" i="1"/>
  <c r="DN28" i="1"/>
  <c r="DN24" i="1"/>
  <c r="DN26" i="1"/>
  <c r="DN29" i="1"/>
  <c r="DN9" i="1"/>
  <c r="DN11" i="1"/>
  <c r="DN6" i="1"/>
  <c r="DN13" i="1"/>
  <c r="DN10" i="1"/>
  <c r="DI104" i="1"/>
  <c r="DI100" i="1"/>
  <c r="DI106" i="1"/>
  <c r="DI99" i="1"/>
  <c r="DI101" i="1"/>
  <c r="DI105" i="1"/>
  <c r="DI96" i="1"/>
  <c r="DI97" i="1"/>
  <c r="DI107" i="1"/>
  <c r="DI98" i="1"/>
  <c r="DI102" i="1"/>
  <c r="DI103" i="1"/>
  <c r="DI94" i="1"/>
  <c r="DI93" i="1"/>
  <c r="DI84" i="1"/>
  <c r="DI90" i="1"/>
  <c r="DI91" i="1"/>
  <c r="DI89" i="1"/>
  <c r="DI88" i="1"/>
  <c r="DI83" i="1"/>
  <c r="DI85" i="1"/>
  <c r="DI87" i="1"/>
  <c r="DI86" i="1"/>
  <c r="DI71" i="1"/>
  <c r="DI78" i="1"/>
  <c r="DI70" i="1"/>
  <c r="DI76" i="1"/>
  <c r="DI75" i="1"/>
  <c r="DI77" i="1"/>
  <c r="DI81" i="1"/>
  <c r="DI72" i="1"/>
  <c r="DI80" i="1"/>
  <c r="DI79" i="1"/>
  <c r="DI73" i="1"/>
  <c r="DI74" i="1"/>
  <c r="DI60" i="1"/>
  <c r="DI64" i="1"/>
  <c r="DI62" i="1"/>
  <c r="DI57" i="1"/>
  <c r="DI67" i="1"/>
  <c r="DI68" i="1"/>
  <c r="DI66" i="1"/>
  <c r="DI63" i="1"/>
  <c r="DI59" i="1"/>
  <c r="DI53" i="1"/>
  <c r="DI49" i="1"/>
  <c r="DI47" i="1"/>
  <c r="DI45" i="1"/>
  <c r="DI44" i="1"/>
  <c r="DI36" i="1"/>
  <c r="DI38" i="1"/>
  <c r="DI41" i="1"/>
  <c r="DI31" i="1"/>
  <c r="DI35" i="1"/>
  <c r="DI23" i="1"/>
  <c r="DI25" i="1"/>
  <c r="DI28" i="1"/>
  <c r="DI24" i="1"/>
  <c r="DI26" i="1"/>
  <c r="DI29" i="1"/>
  <c r="DI9" i="1"/>
  <c r="DI11" i="1"/>
  <c r="DI6" i="1"/>
  <c r="DI13" i="1"/>
  <c r="DI10" i="1"/>
  <c r="DD104" i="1"/>
  <c r="DD100" i="1"/>
  <c r="DD106" i="1"/>
  <c r="DD99" i="1"/>
  <c r="DD101" i="1"/>
  <c r="DD105" i="1"/>
  <c r="DD96" i="1"/>
  <c r="DD97" i="1"/>
  <c r="DD107" i="1"/>
  <c r="DD98" i="1"/>
  <c r="DD102" i="1"/>
  <c r="DD103" i="1"/>
  <c r="DD92" i="1"/>
  <c r="DD94" i="1"/>
  <c r="DD93" i="1"/>
  <c r="DD84" i="1"/>
  <c r="DD90" i="1"/>
  <c r="DD91" i="1"/>
  <c r="DD89" i="1"/>
  <c r="DD88" i="1"/>
  <c r="DD83" i="1"/>
  <c r="DD85" i="1"/>
  <c r="DD86" i="1"/>
  <c r="DD71" i="1"/>
  <c r="DD78" i="1"/>
  <c r="DD70" i="1"/>
  <c r="DD76" i="1"/>
  <c r="DD75" i="1"/>
  <c r="DD77" i="1"/>
  <c r="DD81" i="1"/>
  <c r="DD72" i="1"/>
  <c r="DD80" i="1"/>
  <c r="DD79" i="1"/>
  <c r="DD73" i="1"/>
  <c r="DD74" i="1"/>
  <c r="DD60" i="1"/>
  <c r="DD64" i="1"/>
  <c r="DD62" i="1"/>
  <c r="DD57" i="1"/>
  <c r="DD67" i="1"/>
  <c r="DD68" i="1"/>
  <c r="DD66" i="1"/>
  <c r="DD63" i="1"/>
  <c r="DD59" i="1"/>
  <c r="DD53" i="1"/>
  <c r="DD49" i="1"/>
  <c r="DD47" i="1"/>
  <c r="DD45" i="1"/>
  <c r="DD44" i="1"/>
  <c r="DD36" i="1"/>
  <c r="DD38" i="1"/>
  <c r="DD41" i="1"/>
  <c r="DD31" i="1"/>
  <c r="DD35" i="1"/>
  <c r="DD23" i="1"/>
  <c r="DD25" i="1"/>
  <c r="DD28" i="1"/>
  <c r="DD24" i="1"/>
  <c r="DD26" i="1"/>
  <c r="DD29" i="1"/>
  <c r="DD9" i="1"/>
  <c r="DD11" i="1"/>
  <c r="DD6" i="1"/>
  <c r="DD13" i="1"/>
  <c r="DD10" i="1"/>
  <c r="CY104" i="1"/>
  <c r="CY100" i="1"/>
  <c r="CY106" i="1"/>
  <c r="CY99" i="1"/>
  <c r="CY101" i="1"/>
  <c r="CY105" i="1"/>
  <c r="CY96" i="1"/>
  <c r="CY97" i="1"/>
  <c r="CY107" i="1"/>
  <c r="CY98" i="1"/>
  <c r="CY102" i="1"/>
  <c r="CY103" i="1"/>
  <c r="CY94" i="1"/>
  <c r="CY93" i="1"/>
  <c r="CY84" i="1"/>
  <c r="CY90" i="1"/>
  <c r="CY91" i="1"/>
  <c r="CY89" i="1"/>
  <c r="CY88" i="1"/>
  <c r="CY83" i="1"/>
  <c r="CY85" i="1"/>
  <c r="CY87" i="1"/>
  <c r="CY86" i="1"/>
  <c r="CY71" i="1"/>
  <c r="CY78" i="1"/>
  <c r="CY70" i="1"/>
  <c r="CY76" i="1"/>
  <c r="CY75" i="1"/>
  <c r="CY77" i="1"/>
  <c r="CY81" i="1"/>
  <c r="CY72" i="1"/>
  <c r="CY80" i="1"/>
  <c r="CY79" i="1"/>
  <c r="CY73" i="1"/>
  <c r="CY74" i="1"/>
  <c r="CY60" i="1"/>
  <c r="CY64" i="1"/>
  <c r="CY62" i="1"/>
  <c r="CY57" i="1"/>
  <c r="CY67" i="1"/>
  <c r="CY68" i="1"/>
  <c r="CY66" i="1"/>
  <c r="CY63" i="1"/>
  <c r="CY59" i="1"/>
  <c r="CY53" i="1"/>
  <c r="CY49" i="1"/>
  <c r="CY47" i="1"/>
  <c r="CY45" i="1"/>
  <c r="CY44" i="1"/>
  <c r="CY36" i="1"/>
  <c r="CY38" i="1"/>
  <c r="CY41" i="1"/>
  <c r="CY31" i="1"/>
  <c r="CY35" i="1"/>
  <c r="CY23" i="1"/>
  <c r="CY25" i="1"/>
  <c r="CY28" i="1"/>
  <c r="CY24" i="1"/>
  <c r="CY26" i="1"/>
  <c r="CY29" i="1"/>
  <c r="CY9" i="1"/>
  <c r="CY11" i="1"/>
  <c r="CY6" i="1"/>
  <c r="CY13" i="1"/>
  <c r="CY10" i="1"/>
  <c r="CT104" i="1"/>
  <c r="CT100" i="1"/>
  <c r="CT106" i="1"/>
  <c r="CT99" i="1"/>
  <c r="CT101" i="1"/>
  <c r="CT105" i="1"/>
  <c r="CT96" i="1"/>
  <c r="CT97" i="1"/>
  <c r="CT107" i="1"/>
  <c r="CT98" i="1"/>
  <c r="CT102" i="1"/>
  <c r="CT103" i="1"/>
  <c r="CT92" i="1"/>
  <c r="CT94" i="1"/>
  <c r="CT93" i="1"/>
  <c r="CT84" i="1"/>
  <c r="CT90" i="1"/>
  <c r="CT91" i="1"/>
  <c r="CT89" i="1"/>
  <c r="CT88" i="1"/>
  <c r="CT83" i="1"/>
  <c r="CT85" i="1"/>
  <c r="CT87" i="1"/>
  <c r="CT86" i="1"/>
  <c r="CT71" i="1"/>
  <c r="CT78" i="1"/>
  <c r="CT70" i="1"/>
  <c r="CT76" i="1"/>
  <c r="CT75" i="1"/>
  <c r="CT77" i="1"/>
  <c r="CT81" i="1"/>
  <c r="CT72" i="1"/>
  <c r="CT80" i="1"/>
  <c r="CT79" i="1"/>
  <c r="CT73" i="1"/>
  <c r="CT74" i="1"/>
  <c r="CT60" i="1"/>
  <c r="CT64" i="1"/>
  <c r="CT62" i="1"/>
  <c r="CT57" i="1"/>
  <c r="CT67" i="1"/>
  <c r="CT68" i="1"/>
  <c r="CT66" i="1"/>
  <c r="CT63" i="1"/>
  <c r="CT59" i="1"/>
  <c r="CT53" i="1"/>
  <c r="CT49" i="1"/>
  <c r="CT47" i="1"/>
  <c r="CT45" i="1"/>
  <c r="CT44" i="1"/>
  <c r="CT36" i="1"/>
  <c r="CT38" i="1"/>
  <c r="CT41" i="1"/>
  <c r="CT31" i="1"/>
  <c r="CT35" i="1"/>
  <c r="CT23" i="1"/>
  <c r="CT25" i="1"/>
  <c r="CT28" i="1"/>
  <c r="CT24" i="1"/>
  <c r="CT26" i="1"/>
  <c r="CT29" i="1"/>
  <c r="CT9" i="1"/>
  <c r="CT11" i="1"/>
  <c r="CT13" i="1"/>
  <c r="CT10" i="1"/>
  <c r="CO104" i="1"/>
  <c r="CO100" i="1"/>
  <c r="CO106" i="1"/>
  <c r="CO99" i="1"/>
  <c r="CO101" i="1"/>
  <c r="CO105" i="1"/>
  <c r="CO96" i="1"/>
  <c r="CO97" i="1"/>
  <c r="CO107" i="1"/>
  <c r="CO98" i="1"/>
  <c r="CO102" i="1"/>
  <c r="CO103" i="1"/>
  <c r="CO92" i="1"/>
  <c r="CO94" i="1"/>
  <c r="CO93" i="1"/>
  <c r="CO84" i="1"/>
  <c r="CO90" i="1"/>
  <c r="CO91" i="1"/>
  <c r="CO89" i="1"/>
  <c r="CO88" i="1"/>
  <c r="CO83" i="1"/>
  <c r="CO85" i="1"/>
  <c r="CO87" i="1"/>
  <c r="CO86" i="1"/>
  <c r="CO71" i="1"/>
  <c r="CO78" i="1"/>
  <c r="CO70" i="1"/>
  <c r="CO76" i="1"/>
  <c r="CO75" i="1"/>
  <c r="CO77" i="1"/>
  <c r="CO81" i="1"/>
  <c r="CO72" i="1"/>
  <c r="CO80" i="1"/>
  <c r="CO79" i="1"/>
  <c r="CO73" i="1"/>
  <c r="CO74" i="1"/>
  <c r="CO60" i="1"/>
  <c r="CO64" i="1"/>
  <c r="CO62" i="1"/>
  <c r="CO57" i="1"/>
  <c r="CO67" i="1"/>
  <c r="CO68" i="1"/>
  <c r="CO66" i="1"/>
  <c r="CO63" i="1"/>
  <c r="CO59" i="1"/>
  <c r="CO53" i="1"/>
  <c r="CO49" i="1"/>
  <c r="CO47" i="1"/>
  <c r="CO45" i="1"/>
  <c r="CO44" i="1"/>
  <c r="CO23" i="1"/>
  <c r="CO25" i="1"/>
  <c r="CO28" i="1"/>
  <c r="CO24" i="1"/>
  <c r="CO26" i="1"/>
  <c r="CO29" i="1"/>
  <c r="CO9" i="1"/>
  <c r="CO11" i="1"/>
  <c r="CO6" i="1"/>
  <c r="CO13" i="1"/>
  <c r="CO10" i="1"/>
  <c r="CJ104" i="1"/>
  <c r="CJ100" i="1"/>
  <c r="CJ106" i="1"/>
  <c r="CJ99" i="1"/>
  <c r="CJ101" i="1"/>
  <c r="CJ105" i="1"/>
  <c r="CJ96" i="1"/>
  <c r="CJ97" i="1"/>
  <c r="CJ107" i="1"/>
  <c r="CJ98" i="1"/>
  <c r="CJ102" i="1"/>
  <c r="CJ103" i="1"/>
  <c r="CJ92" i="1"/>
  <c r="CJ94" i="1"/>
  <c r="CJ93" i="1"/>
  <c r="CJ84" i="1"/>
  <c r="CJ90" i="1"/>
  <c r="CJ91" i="1"/>
  <c r="CJ89" i="1"/>
  <c r="CJ88" i="1"/>
  <c r="CJ83" i="1"/>
  <c r="CJ85" i="1"/>
  <c r="CJ87" i="1"/>
  <c r="CJ86" i="1"/>
  <c r="CJ71" i="1"/>
  <c r="CJ78" i="1"/>
  <c r="CJ70" i="1"/>
  <c r="CJ76" i="1"/>
  <c r="CJ75" i="1"/>
  <c r="CJ77" i="1"/>
  <c r="CJ81" i="1"/>
  <c r="CJ72" i="1"/>
  <c r="CJ80" i="1"/>
  <c r="CJ79" i="1"/>
  <c r="CJ73" i="1"/>
  <c r="CJ74" i="1"/>
  <c r="CJ60" i="1"/>
  <c r="CJ64" i="1"/>
  <c r="CJ62" i="1"/>
  <c r="CJ57" i="1"/>
  <c r="CJ67" i="1"/>
  <c r="CJ68" i="1"/>
  <c r="CJ66" i="1"/>
  <c r="CJ63" i="1"/>
  <c r="CJ59" i="1"/>
  <c r="CJ53" i="1"/>
  <c r="CJ49" i="1"/>
  <c r="CJ47" i="1"/>
  <c r="CJ45" i="1"/>
  <c r="CJ44" i="1"/>
  <c r="CJ36" i="1"/>
  <c r="CJ38" i="1"/>
  <c r="CJ41" i="1"/>
  <c r="CJ31" i="1"/>
  <c r="CJ35" i="1"/>
  <c r="CJ23" i="1"/>
  <c r="CJ25" i="1"/>
  <c r="CJ28" i="1"/>
  <c r="CJ24" i="1"/>
  <c r="CJ26" i="1"/>
  <c r="CJ29" i="1"/>
  <c r="CJ9" i="1"/>
  <c r="CJ11" i="1"/>
  <c r="CJ6" i="1"/>
  <c r="CJ13" i="1"/>
  <c r="CJ10" i="1"/>
  <c r="CE104" i="1"/>
  <c r="CE100" i="1"/>
  <c r="CE106" i="1"/>
  <c r="CE99" i="1"/>
  <c r="CE101" i="1"/>
  <c r="CE105" i="1"/>
  <c r="CE96" i="1"/>
  <c r="CE97" i="1"/>
  <c r="CE107" i="1"/>
  <c r="CE98" i="1"/>
  <c r="CE102" i="1"/>
  <c r="CE103" i="1"/>
  <c r="CE92" i="1"/>
  <c r="CE94" i="1"/>
  <c r="CE93" i="1"/>
  <c r="CE84" i="1"/>
  <c r="CE90" i="1"/>
  <c r="CE91" i="1"/>
  <c r="CE89" i="1"/>
  <c r="CE88" i="1"/>
  <c r="CE83" i="1"/>
  <c r="CE85" i="1"/>
  <c r="CE87" i="1"/>
  <c r="CE86" i="1"/>
  <c r="CE71" i="1"/>
  <c r="CE78" i="1"/>
  <c r="CE70" i="1"/>
  <c r="CE76" i="1"/>
  <c r="CE75" i="1"/>
  <c r="CE77" i="1"/>
  <c r="CE81" i="1"/>
  <c r="CE72" i="1"/>
  <c r="CE80" i="1"/>
  <c r="CE79" i="1"/>
  <c r="CE73" i="1"/>
  <c r="CE74" i="1"/>
  <c r="CE60" i="1"/>
  <c r="CE64" i="1"/>
  <c r="CE62" i="1"/>
  <c r="CE57" i="1"/>
  <c r="CE67" i="1"/>
  <c r="CE68" i="1"/>
  <c r="CE66" i="1"/>
  <c r="CE63" i="1"/>
  <c r="CE59" i="1"/>
  <c r="CE53" i="1"/>
  <c r="CE49" i="1"/>
  <c r="CE47" i="1"/>
  <c r="CE45" i="1"/>
  <c r="CE44" i="1"/>
  <c r="CE36" i="1"/>
  <c r="CE38" i="1"/>
  <c r="CE41" i="1"/>
  <c r="CE31" i="1"/>
  <c r="CE35" i="1"/>
  <c r="CE23" i="1"/>
  <c r="CE25" i="1"/>
  <c r="CE28" i="1"/>
  <c r="CE24" i="1"/>
  <c r="CE26" i="1"/>
  <c r="CE29" i="1"/>
  <c r="CE9" i="1"/>
  <c r="CE6" i="1"/>
  <c r="CE13" i="1"/>
  <c r="CE10" i="1"/>
  <c r="BZ104" i="1"/>
  <c r="BZ100" i="1"/>
  <c r="BZ106" i="1"/>
  <c r="BZ101" i="1"/>
  <c r="BZ105" i="1"/>
  <c r="BZ96" i="1"/>
  <c r="BZ97" i="1"/>
  <c r="BZ107" i="1"/>
  <c r="BZ98" i="1"/>
  <c r="BZ102" i="1"/>
  <c r="BZ103" i="1"/>
  <c r="BZ92" i="1"/>
  <c r="BZ94" i="1"/>
  <c r="BZ93" i="1"/>
  <c r="BZ84" i="1"/>
  <c r="BZ90" i="1"/>
  <c r="BZ91" i="1"/>
  <c r="BZ89" i="1"/>
  <c r="BZ88" i="1"/>
  <c r="BZ83" i="1"/>
  <c r="BZ85" i="1"/>
  <c r="BZ86" i="1"/>
  <c r="BZ71" i="1"/>
  <c r="BZ78" i="1"/>
  <c r="BZ70" i="1"/>
  <c r="BZ76" i="1"/>
  <c r="BZ75" i="1"/>
  <c r="BZ77" i="1"/>
  <c r="BZ81" i="1"/>
  <c r="BZ72" i="1"/>
  <c r="BZ80" i="1"/>
  <c r="BZ79" i="1"/>
  <c r="BZ73" i="1"/>
  <c r="BZ74" i="1"/>
  <c r="BZ60" i="1"/>
  <c r="BZ64" i="1"/>
  <c r="BZ62" i="1"/>
  <c r="BZ57" i="1"/>
  <c r="BZ67" i="1"/>
  <c r="BZ68" i="1"/>
  <c r="BZ66" i="1"/>
  <c r="BZ63" i="1"/>
  <c r="BZ59" i="1"/>
  <c r="BZ53" i="1"/>
  <c r="BZ49" i="1"/>
  <c r="BZ47" i="1"/>
  <c r="BZ45" i="1"/>
  <c r="BZ44" i="1"/>
  <c r="BZ36" i="1"/>
  <c r="BZ38" i="1"/>
  <c r="BZ41" i="1"/>
  <c r="BZ31" i="1"/>
  <c r="BZ35" i="1"/>
  <c r="BZ23" i="1"/>
  <c r="BZ25" i="1"/>
  <c r="BZ28" i="1"/>
  <c r="BZ24" i="1"/>
  <c r="BZ26" i="1"/>
  <c r="BZ29" i="1"/>
  <c r="BZ9" i="1"/>
  <c r="BZ11" i="1"/>
  <c r="BZ6" i="1"/>
  <c r="BZ13" i="1"/>
  <c r="BZ10" i="1"/>
  <c r="BU104" i="1"/>
  <c r="BU100" i="1"/>
  <c r="BU106" i="1"/>
  <c r="BU99" i="1"/>
  <c r="BU101" i="1"/>
  <c r="BU105" i="1"/>
  <c r="BU96" i="1"/>
  <c r="BU97" i="1"/>
  <c r="BU107" i="1"/>
  <c r="BU98" i="1"/>
  <c r="BU102" i="1"/>
  <c r="BU103" i="1"/>
  <c r="BU92" i="1"/>
  <c r="BU94" i="1"/>
  <c r="BU93" i="1"/>
  <c r="BU84" i="1"/>
  <c r="BU90" i="1"/>
  <c r="BU91" i="1"/>
  <c r="BU89" i="1"/>
  <c r="BU88" i="1"/>
  <c r="BU83" i="1"/>
  <c r="BU85" i="1"/>
  <c r="BU87" i="1"/>
  <c r="BU86" i="1"/>
  <c r="BU71" i="1"/>
  <c r="BU78" i="1"/>
  <c r="BU70" i="1"/>
  <c r="BU76" i="1"/>
  <c r="BU75" i="1"/>
  <c r="BU77" i="1"/>
  <c r="BU81" i="1"/>
  <c r="BU72" i="1"/>
  <c r="BU80" i="1"/>
  <c r="BU79" i="1"/>
  <c r="BU73" i="1"/>
  <c r="BU74" i="1"/>
  <c r="BU60" i="1"/>
  <c r="BU64" i="1"/>
  <c r="BU62" i="1"/>
  <c r="BU57" i="1"/>
  <c r="BU67" i="1"/>
  <c r="BU68" i="1"/>
  <c r="BU66" i="1"/>
  <c r="BU63" i="1"/>
  <c r="BU59" i="1"/>
  <c r="BU53" i="1"/>
  <c r="BU47" i="1"/>
  <c r="BU44" i="1"/>
  <c r="BU36" i="1"/>
  <c r="BU38" i="1"/>
  <c r="BU41" i="1"/>
  <c r="BU31" i="1"/>
  <c r="BU35" i="1"/>
  <c r="BU23" i="1"/>
  <c r="BU25" i="1"/>
  <c r="BU28" i="1"/>
  <c r="BU24" i="1"/>
  <c r="BU26" i="1"/>
  <c r="BU29" i="1"/>
  <c r="BU9" i="1"/>
  <c r="BU11" i="1"/>
  <c r="BU6" i="1"/>
  <c r="BU13" i="1"/>
  <c r="BU10" i="1"/>
  <c r="BA9" i="1"/>
  <c r="AV29" i="1"/>
  <c r="BA101" i="1"/>
  <c r="BA105" i="1"/>
  <c r="AG101" i="1"/>
  <c r="AG105" i="1"/>
  <c r="AG96" i="1"/>
  <c r="AL96" i="1"/>
  <c r="AL101" i="1"/>
  <c r="AG86" i="1"/>
  <c r="BK104" i="1"/>
  <c r="BF104" i="1"/>
  <c r="BA104" i="1"/>
  <c r="AV104" i="1"/>
  <c r="AQ104" i="1"/>
  <c r="AL104" i="1"/>
  <c r="AG104" i="1"/>
  <c r="AB104" i="1"/>
  <c r="W104" i="1"/>
  <c r="R104" i="1"/>
  <c r="M104" i="1"/>
  <c r="BK100" i="1"/>
  <c r="BF100" i="1"/>
  <c r="BA100" i="1"/>
  <c r="AV100" i="1"/>
  <c r="AQ100" i="1"/>
  <c r="AL100" i="1"/>
  <c r="AG100" i="1"/>
  <c r="AB100" i="1"/>
  <c r="W100" i="1"/>
  <c r="R100" i="1"/>
  <c r="M100" i="1"/>
  <c r="BK106" i="1"/>
  <c r="BF106" i="1"/>
  <c r="BA106" i="1"/>
  <c r="AV106" i="1"/>
  <c r="AQ106" i="1"/>
  <c r="AL106" i="1"/>
  <c r="AG106" i="1"/>
  <c r="AB106" i="1"/>
  <c r="W106" i="1"/>
  <c r="R106" i="1"/>
  <c r="M106" i="1"/>
  <c r="BK99" i="1"/>
  <c r="BF99" i="1"/>
  <c r="BA99" i="1"/>
  <c r="AV99" i="1"/>
  <c r="AQ99" i="1"/>
  <c r="AL99" i="1"/>
  <c r="AG99" i="1"/>
  <c r="AB99" i="1"/>
  <c r="W99" i="1"/>
  <c r="R99" i="1"/>
  <c r="M99" i="1"/>
  <c r="BK101" i="1"/>
  <c r="BF101" i="1"/>
  <c r="AV101" i="1"/>
  <c r="AQ101" i="1"/>
  <c r="AB101" i="1"/>
  <c r="W101" i="1"/>
  <c r="R101" i="1"/>
  <c r="M101" i="1"/>
  <c r="BK105" i="1"/>
  <c r="BF105" i="1"/>
  <c r="AV105" i="1"/>
  <c r="AQ105" i="1"/>
  <c r="AL105" i="1"/>
  <c r="AB105" i="1"/>
  <c r="W105" i="1"/>
  <c r="R105" i="1"/>
  <c r="M105" i="1"/>
  <c r="BK96" i="1"/>
  <c r="BF96" i="1"/>
  <c r="BA96" i="1"/>
  <c r="AV96" i="1"/>
  <c r="AQ96" i="1"/>
  <c r="AB96" i="1"/>
  <c r="W96" i="1"/>
  <c r="R96" i="1"/>
  <c r="M96" i="1"/>
  <c r="BK97" i="1"/>
  <c r="BF97" i="1"/>
  <c r="BA97" i="1"/>
  <c r="AV97" i="1"/>
  <c r="AQ97" i="1"/>
  <c r="AG97" i="1"/>
  <c r="AB97" i="1"/>
  <c r="W97" i="1"/>
  <c r="R97" i="1"/>
  <c r="M97" i="1"/>
  <c r="BK107" i="1"/>
  <c r="BF107" i="1"/>
  <c r="BA107" i="1"/>
  <c r="AV107" i="1"/>
  <c r="AQ107" i="1"/>
  <c r="AL107" i="1"/>
  <c r="AG107" i="1"/>
  <c r="AB107" i="1"/>
  <c r="W107" i="1"/>
  <c r="R107" i="1"/>
  <c r="M107" i="1"/>
  <c r="BK98" i="1"/>
  <c r="BF98" i="1"/>
  <c r="BA98" i="1"/>
  <c r="AV98" i="1"/>
  <c r="AQ98" i="1"/>
  <c r="AL98" i="1"/>
  <c r="AG98" i="1"/>
  <c r="AB98" i="1"/>
  <c r="W98" i="1"/>
  <c r="R98" i="1"/>
  <c r="M98" i="1"/>
  <c r="BK102" i="1"/>
  <c r="BF102" i="1"/>
  <c r="BA102" i="1"/>
  <c r="AV102" i="1"/>
  <c r="AQ102" i="1"/>
  <c r="AL102" i="1"/>
  <c r="AG102" i="1"/>
  <c r="AB102" i="1"/>
  <c r="W102" i="1"/>
  <c r="R102" i="1"/>
  <c r="M102" i="1"/>
  <c r="BK103" i="1"/>
  <c r="BF103" i="1"/>
  <c r="BA103" i="1"/>
  <c r="AV103" i="1"/>
  <c r="AQ103" i="1"/>
  <c r="AL103" i="1"/>
  <c r="AG103" i="1"/>
  <c r="AB103" i="1"/>
  <c r="W103" i="1"/>
  <c r="R103" i="1"/>
  <c r="M103" i="1"/>
  <c r="BK92" i="1"/>
  <c r="BF92" i="1"/>
  <c r="BA92" i="1"/>
  <c r="AV92" i="1"/>
  <c r="AQ92" i="1"/>
  <c r="AL92" i="1"/>
  <c r="AG92" i="1"/>
  <c r="AB92" i="1"/>
  <c r="W92" i="1"/>
  <c r="R92" i="1"/>
  <c r="M92" i="1"/>
  <c r="BK94" i="1"/>
  <c r="BF94" i="1"/>
  <c r="BA94" i="1"/>
  <c r="AV94" i="1"/>
  <c r="AQ94" i="1"/>
  <c r="AL94" i="1"/>
  <c r="AG94" i="1"/>
  <c r="AB94" i="1"/>
  <c r="W94" i="1"/>
  <c r="R94" i="1"/>
  <c r="M94" i="1"/>
  <c r="BK93" i="1"/>
  <c r="BF93" i="1"/>
  <c r="BA93" i="1"/>
  <c r="AV93" i="1"/>
  <c r="AQ93" i="1"/>
  <c r="AL93" i="1"/>
  <c r="AG93" i="1"/>
  <c r="AB93" i="1"/>
  <c r="W93" i="1"/>
  <c r="R93" i="1"/>
  <c r="M93" i="1"/>
  <c r="BK84" i="1"/>
  <c r="BF84" i="1"/>
  <c r="BA84" i="1"/>
  <c r="AV84" i="1"/>
  <c r="AQ84" i="1"/>
  <c r="AL84" i="1"/>
  <c r="AG84" i="1"/>
  <c r="AB84" i="1"/>
  <c r="W84" i="1"/>
  <c r="R84" i="1"/>
  <c r="M84" i="1"/>
  <c r="BK90" i="1"/>
  <c r="BF90" i="1"/>
  <c r="BA90" i="1"/>
  <c r="AV90" i="1"/>
  <c r="AQ90" i="1"/>
  <c r="AL90" i="1"/>
  <c r="AG90" i="1"/>
  <c r="AB90" i="1"/>
  <c r="W90" i="1"/>
  <c r="R90" i="1"/>
  <c r="M90" i="1"/>
  <c r="BK91" i="1"/>
  <c r="BF91" i="1"/>
  <c r="BA91" i="1"/>
  <c r="AV91" i="1"/>
  <c r="AQ91" i="1"/>
  <c r="AL91" i="1"/>
  <c r="AG91" i="1"/>
  <c r="AB91" i="1"/>
  <c r="W91" i="1"/>
  <c r="R91" i="1"/>
  <c r="M91" i="1"/>
  <c r="BK89" i="1"/>
  <c r="BF89" i="1"/>
  <c r="BA89" i="1"/>
  <c r="AV89" i="1"/>
  <c r="AQ89" i="1"/>
  <c r="AL89" i="1"/>
  <c r="AG89" i="1"/>
  <c r="AB89" i="1"/>
  <c r="W89" i="1"/>
  <c r="R89" i="1"/>
  <c r="M89" i="1"/>
  <c r="BK88" i="1"/>
  <c r="BF88" i="1"/>
  <c r="BA88" i="1"/>
  <c r="AV88" i="1"/>
  <c r="AQ88" i="1"/>
  <c r="AL88" i="1"/>
  <c r="AG88" i="1"/>
  <c r="AB88" i="1"/>
  <c r="W88" i="1"/>
  <c r="R88" i="1"/>
  <c r="M88" i="1"/>
  <c r="BK83" i="1"/>
  <c r="BF83" i="1"/>
  <c r="BA83" i="1"/>
  <c r="AV83" i="1"/>
  <c r="AQ83" i="1"/>
  <c r="AL83" i="1"/>
  <c r="AG83" i="1"/>
  <c r="AB83" i="1"/>
  <c r="W83" i="1"/>
  <c r="R83" i="1"/>
  <c r="BK85" i="1"/>
  <c r="BA85" i="1"/>
  <c r="AV85" i="1"/>
  <c r="AQ85" i="1"/>
  <c r="AL85" i="1"/>
  <c r="AG85" i="1"/>
  <c r="AB85" i="1"/>
  <c r="W85" i="1"/>
  <c r="R85" i="1"/>
  <c r="M85" i="1"/>
  <c r="BK87" i="1"/>
  <c r="BF87" i="1"/>
  <c r="BA87" i="1"/>
  <c r="AV87" i="1"/>
  <c r="AQ87" i="1"/>
  <c r="AL87" i="1"/>
  <c r="AG87" i="1"/>
  <c r="AB87" i="1"/>
  <c r="W87" i="1"/>
  <c r="M87" i="1"/>
  <c r="BK86" i="1"/>
  <c r="BF86" i="1"/>
  <c r="BA86" i="1"/>
  <c r="AV86" i="1"/>
  <c r="AQ86" i="1"/>
  <c r="AL86" i="1"/>
  <c r="AB86" i="1"/>
  <c r="W86" i="1"/>
  <c r="R86" i="1"/>
  <c r="M86" i="1"/>
  <c r="BK71" i="1"/>
  <c r="BF71" i="1"/>
  <c r="BA71" i="1"/>
  <c r="AV71" i="1"/>
  <c r="AQ71" i="1"/>
  <c r="AL71" i="1"/>
  <c r="AG71" i="1"/>
  <c r="W71" i="1"/>
  <c r="R71" i="1"/>
  <c r="M71" i="1"/>
  <c r="BK78" i="1"/>
  <c r="BF78" i="1"/>
  <c r="BA78" i="1"/>
  <c r="AV78" i="1"/>
  <c r="AQ78" i="1"/>
  <c r="AL78" i="1"/>
  <c r="AG78" i="1"/>
  <c r="AB78" i="1"/>
  <c r="W78" i="1"/>
  <c r="R78" i="1"/>
  <c r="M78" i="1"/>
  <c r="BK70" i="1"/>
  <c r="BF70" i="1"/>
  <c r="BA70" i="1"/>
  <c r="AV70" i="1"/>
  <c r="AQ70" i="1"/>
  <c r="AL70" i="1"/>
  <c r="AG70" i="1"/>
  <c r="AB70" i="1"/>
  <c r="W70" i="1"/>
  <c r="R70" i="1"/>
  <c r="M70" i="1"/>
  <c r="BK76" i="1"/>
  <c r="BF76" i="1"/>
  <c r="BA76" i="1"/>
  <c r="AV76" i="1"/>
  <c r="AQ76" i="1"/>
  <c r="AL76" i="1"/>
  <c r="AG76" i="1"/>
  <c r="AB76" i="1"/>
  <c r="W76" i="1"/>
  <c r="R76" i="1"/>
  <c r="M76" i="1"/>
  <c r="BK75" i="1"/>
  <c r="BF75" i="1"/>
  <c r="BA75" i="1"/>
  <c r="AV75" i="1"/>
  <c r="AQ75" i="1"/>
  <c r="AL75" i="1"/>
  <c r="AG75" i="1"/>
  <c r="AB75" i="1"/>
  <c r="W75" i="1"/>
  <c r="R75" i="1"/>
  <c r="M75" i="1"/>
  <c r="BK77" i="1"/>
  <c r="BF77" i="1"/>
  <c r="AV77" i="1"/>
  <c r="AQ77" i="1"/>
  <c r="AL77" i="1"/>
  <c r="AG77" i="1"/>
  <c r="BK81" i="1"/>
  <c r="BF81" i="1"/>
  <c r="BA81" i="1"/>
  <c r="AV81" i="1"/>
  <c r="AQ81" i="1"/>
  <c r="AL81" i="1"/>
  <c r="AG81" i="1"/>
  <c r="AB81" i="1"/>
  <c r="W81" i="1"/>
  <c r="R81" i="1"/>
  <c r="M81" i="1"/>
  <c r="BK72" i="1"/>
  <c r="BF72" i="1"/>
  <c r="BA72" i="1"/>
  <c r="AV72" i="1"/>
  <c r="AQ72" i="1"/>
  <c r="AL72" i="1"/>
  <c r="AG72" i="1"/>
  <c r="AB72" i="1"/>
  <c r="R72" i="1"/>
  <c r="M72" i="1"/>
  <c r="BK80" i="1"/>
  <c r="BF80" i="1"/>
  <c r="BA80" i="1"/>
  <c r="AV80" i="1"/>
  <c r="AQ80" i="1"/>
  <c r="AL80" i="1"/>
  <c r="AG80" i="1"/>
  <c r="AB80" i="1"/>
  <c r="W80" i="1"/>
  <c r="R80" i="1"/>
  <c r="M80" i="1"/>
  <c r="BK79" i="1"/>
  <c r="BF79" i="1"/>
  <c r="BA79" i="1"/>
  <c r="AV79" i="1"/>
  <c r="AQ79" i="1"/>
  <c r="AL79" i="1"/>
  <c r="AG79" i="1"/>
  <c r="AB79" i="1"/>
  <c r="W79" i="1"/>
  <c r="R79" i="1"/>
  <c r="M79" i="1"/>
  <c r="BK73" i="1"/>
  <c r="BF73" i="1"/>
  <c r="BA73" i="1"/>
  <c r="AV73" i="1"/>
  <c r="AQ73" i="1"/>
  <c r="AL73" i="1"/>
  <c r="AG73" i="1"/>
  <c r="AB73" i="1"/>
  <c r="W73" i="1"/>
  <c r="M73" i="1"/>
  <c r="BK74" i="1"/>
  <c r="BF74" i="1"/>
  <c r="BA74" i="1"/>
  <c r="AV74" i="1"/>
  <c r="AQ74" i="1"/>
  <c r="AL74" i="1"/>
  <c r="AG74" i="1"/>
  <c r="AB74" i="1"/>
  <c r="W74" i="1"/>
  <c r="R74" i="1"/>
  <c r="BK60" i="1"/>
  <c r="BF60" i="1"/>
  <c r="BA60" i="1"/>
  <c r="AV60" i="1"/>
  <c r="AQ60" i="1"/>
  <c r="AL60" i="1"/>
  <c r="AG60" i="1"/>
  <c r="AB60" i="1"/>
  <c r="W60" i="1"/>
  <c r="R60" i="1"/>
  <c r="M60" i="1"/>
  <c r="BK64" i="1"/>
  <c r="BF64" i="1"/>
  <c r="BA64" i="1"/>
  <c r="AV64" i="1"/>
  <c r="AQ64" i="1"/>
  <c r="AL64" i="1"/>
  <c r="AG64" i="1"/>
  <c r="AB64" i="1"/>
  <c r="W64" i="1"/>
  <c r="R64" i="1"/>
  <c r="M64" i="1"/>
  <c r="BK62" i="1"/>
  <c r="BF62" i="1"/>
  <c r="BA62" i="1"/>
  <c r="AV62" i="1"/>
  <c r="AQ62" i="1"/>
  <c r="AL62" i="1"/>
  <c r="AG62" i="1"/>
  <c r="AB62" i="1"/>
  <c r="W62" i="1"/>
  <c r="R62" i="1"/>
  <c r="M62" i="1"/>
  <c r="BK57" i="1"/>
  <c r="BF57" i="1"/>
  <c r="BA57" i="1"/>
  <c r="AV57" i="1"/>
  <c r="AQ57" i="1"/>
  <c r="AL57" i="1"/>
  <c r="AG57" i="1"/>
  <c r="AB57" i="1"/>
  <c r="W57" i="1"/>
  <c r="R57" i="1"/>
  <c r="M57" i="1"/>
  <c r="BK67" i="1"/>
  <c r="BA67" i="1"/>
  <c r="AV67" i="1"/>
  <c r="AQ67" i="1"/>
  <c r="AL67" i="1"/>
  <c r="AG67" i="1"/>
  <c r="AB67" i="1"/>
  <c r="W67" i="1"/>
  <c r="M67" i="1"/>
  <c r="BK68" i="1"/>
  <c r="BF68" i="1"/>
  <c r="BA68" i="1"/>
  <c r="AV68" i="1"/>
  <c r="AQ68" i="1"/>
  <c r="AL68" i="1"/>
  <c r="AG68" i="1"/>
  <c r="AB68" i="1"/>
  <c r="W68" i="1"/>
  <c r="R68" i="1"/>
  <c r="M68" i="1"/>
  <c r="BK66" i="1"/>
  <c r="BF66" i="1"/>
  <c r="BA66" i="1"/>
  <c r="AV66" i="1"/>
  <c r="AQ66" i="1"/>
  <c r="AL66" i="1"/>
  <c r="AG66" i="1"/>
  <c r="AB66" i="1"/>
  <c r="W66" i="1"/>
  <c r="R66" i="1"/>
  <c r="M66" i="1"/>
  <c r="BK63" i="1"/>
  <c r="BF63" i="1"/>
  <c r="BA63" i="1"/>
  <c r="AV63" i="1"/>
  <c r="AQ63" i="1"/>
  <c r="AG63" i="1"/>
  <c r="AB63" i="1"/>
  <c r="W63" i="1"/>
  <c r="R63" i="1"/>
  <c r="M63" i="1"/>
  <c r="BK59" i="1"/>
  <c r="BF59" i="1"/>
  <c r="BA59" i="1"/>
  <c r="AV59" i="1"/>
  <c r="AQ59" i="1"/>
  <c r="AL59" i="1"/>
  <c r="AG59" i="1"/>
  <c r="AB59" i="1"/>
  <c r="W59" i="1"/>
  <c r="R59" i="1"/>
  <c r="M59" i="1"/>
  <c r="BK53" i="1"/>
  <c r="BF53" i="1"/>
  <c r="BA53" i="1"/>
  <c r="AV53" i="1"/>
  <c r="AQ53" i="1"/>
  <c r="AL53" i="1"/>
  <c r="AG53" i="1"/>
  <c r="AB53" i="1"/>
  <c r="R53" i="1"/>
  <c r="BK49" i="1"/>
  <c r="BF49" i="1"/>
  <c r="BA49" i="1"/>
  <c r="AV49" i="1"/>
  <c r="AQ49" i="1"/>
  <c r="AL49" i="1"/>
  <c r="AG49" i="1"/>
  <c r="AB49" i="1"/>
  <c r="R49" i="1"/>
  <c r="BK47" i="1"/>
  <c r="BF47" i="1"/>
  <c r="BA47" i="1"/>
  <c r="AV47" i="1"/>
  <c r="AQ47" i="1"/>
  <c r="AL47" i="1"/>
  <c r="AG47" i="1"/>
  <c r="AB47" i="1"/>
  <c r="BK45" i="1"/>
  <c r="BF45" i="1"/>
  <c r="BA45" i="1"/>
  <c r="AV45" i="1"/>
  <c r="AQ45" i="1"/>
  <c r="AL45" i="1"/>
  <c r="AG45" i="1"/>
  <c r="AB45" i="1"/>
  <c r="R45" i="1"/>
  <c r="BK44" i="1"/>
  <c r="BF44" i="1"/>
  <c r="BA44" i="1"/>
  <c r="AV44" i="1"/>
  <c r="AQ44" i="1"/>
  <c r="AL44" i="1"/>
  <c r="AG44" i="1"/>
  <c r="AB44" i="1"/>
  <c r="R44" i="1"/>
  <c r="BK36" i="1"/>
  <c r="BA36" i="1"/>
  <c r="AQ36" i="1"/>
  <c r="AL36" i="1"/>
  <c r="AG36" i="1"/>
  <c r="AB36" i="1"/>
  <c r="W36" i="1"/>
  <c r="R36" i="1"/>
  <c r="M36" i="1"/>
  <c r="BK38" i="1"/>
  <c r="BF38" i="1"/>
  <c r="BA38" i="1"/>
  <c r="AV38" i="1"/>
  <c r="AQ38" i="1"/>
  <c r="AL38" i="1"/>
  <c r="AG38" i="1"/>
  <c r="AB38" i="1"/>
  <c r="W38" i="1"/>
  <c r="R38" i="1"/>
  <c r="M38" i="1"/>
  <c r="BK41" i="1"/>
  <c r="BF41" i="1"/>
  <c r="BA41" i="1"/>
  <c r="AV41" i="1"/>
  <c r="AQ41" i="1"/>
  <c r="AL41" i="1"/>
  <c r="AG41" i="1"/>
  <c r="AB41" i="1"/>
  <c r="W41" i="1"/>
  <c r="R41" i="1"/>
  <c r="M41" i="1"/>
  <c r="BK31" i="1"/>
  <c r="BF31" i="1"/>
  <c r="BA31" i="1"/>
  <c r="AQ31" i="1"/>
  <c r="AL31" i="1"/>
  <c r="AG31" i="1"/>
  <c r="AB31" i="1"/>
  <c r="W31" i="1"/>
  <c r="R31" i="1"/>
  <c r="M31" i="1"/>
  <c r="BK35" i="1"/>
  <c r="BF35" i="1"/>
  <c r="BA35" i="1"/>
  <c r="AV35" i="1"/>
  <c r="AQ35" i="1"/>
  <c r="AL35" i="1"/>
  <c r="AG35" i="1"/>
  <c r="AB35" i="1"/>
  <c r="W35" i="1"/>
  <c r="R35" i="1"/>
  <c r="M35" i="1"/>
  <c r="BK23" i="1"/>
  <c r="BF23" i="1"/>
  <c r="BA23" i="1"/>
  <c r="AV23" i="1"/>
  <c r="AQ23" i="1"/>
  <c r="AL23" i="1"/>
  <c r="AG23" i="1"/>
  <c r="AB23" i="1"/>
  <c r="W23" i="1"/>
  <c r="R23" i="1"/>
  <c r="M23" i="1"/>
  <c r="BK25" i="1"/>
  <c r="BF25" i="1"/>
  <c r="BA25" i="1"/>
  <c r="AV25" i="1"/>
  <c r="AQ25" i="1"/>
  <c r="AL25" i="1"/>
  <c r="AG25" i="1"/>
  <c r="AB25" i="1"/>
  <c r="W25" i="1"/>
  <c r="R25" i="1"/>
  <c r="M25" i="1"/>
  <c r="BK28" i="1"/>
  <c r="BF28" i="1"/>
  <c r="AV28" i="1"/>
  <c r="AQ28" i="1"/>
  <c r="AL28" i="1"/>
  <c r="AB28" i="1"/>
  <c r="W28" i="1"/>
  <c r="R28" i="1"/>
  <c r="M28" i="1"/>
  <c r="BK24" i="1"/>
  <c r="BF24" i="1"/>
  <c r="BA24" i="1"/>
  <c r="AV24" i="1"/>
  <c r="AQ24" i="1"/>
  <c r="AL24" i="1"/>
  <c r="AG24" i="1"/>
  <c r="AB24" i="1"/>
  <c r="W24" i="1"/>
  <c r="R24" i="1"/>
  <c r="M24" i="1"/>
  <c r="BK26" i="1"/>
  <c r="BF26" i="1"/>
  <c r="BA26" i="1"/>
  <c r="AV26" i="1"/>
  <c r="AQ26" i="1"/>
  <c r="AL26" i="1"/>
  <c r="AG26" i="1"/>
  <c r="AB26" i="1"/>
  <c r="W26" i="1"/>
  <c r="R26" i="1"/>
  <c r="M26" i="1"/>
  <c r="BK29" i="1"/>
  <c r="BF29" i="1"/>
  <c r="BA29" i="1"/>
  <c r="AQ29" i="1"/>
  <c r="AL29" i="1"/>
  <c r="AG29" i="1"/>
  <c r="AB29" i="1"/>
  <c r="W29" i="1"/>
  <c r="R29" i="1"/>
  <c r="M29" i="1"/>
  <c r="BK9" i="1"/>
  <c r="BF9" i="1"/>
  <c r="AV9" i="1"/>
  <c r="AQ9" i="1"/>
  <c r="AL9" i="1"/>
  <c r="AG9" i="1"/>
  <c r="AB9" i="1"/>
  <c r="W9" i="1"/>
  <c r="R9" i="1"/>
  <c r="M9" i="1"/>
  <c r="BK11" i="1"/>
  <c r="BF11" i="1"/>
  <c r="BA11" i="1"/>
  <c r="AV11" i="1"/>
  <c r="AQ11" i="1"/>
  <c r="AL11" i="1"/>
  <c r="AG11" i="1"/>
  <c r="AB11" i="1"/>
  <c r="W11" i="1"/>
  <c r="R11" i="1"/>
  <c r="M11" i="1"/>
  <c r="BK6" i="1"/>
  <c r="BF6" i="1"/>
  <c r="BA6" i="1"/>
  <c r="AV6" i="1"/>
  <c r="AQ6" i="1"/>
  <c r="AL6" i="1"/>
  <c r="AG6" i="1"/>
  <c r="AB6" i="1"/>
  <c r="W6" i="1"/>
  <c r="R6" i="1"/>
  <c r="M6" i="1"/>
  <c r="BK13" i="1"/>
  <c r="BF13" i="1"/>
  <c r="BA13" i="1"/>
  <c r="AV13" i="1"/>
  <c r="AQ13" i="1"/>
  <c r="AL13" i="1"/>
  <c r="AG13" i="1"/>
  <c r="AB13" i="1"/>
  <c r="W13" i="1"/>
  <c r="BK10" i="1"/>
  <c r="BF10" i="1"/>
  <c r="BA10" i="1"/>
  <c r="AV10" i="1"/>
  <c r="AQ10" i="1"/>
  <c r="AL10" i="1"/>
  <c r="AG10" i="1"/>
  <c r="AB10" i="1"/>
  <c r="W10" i="1"/>
  <c r="R10" i="1"/>
  <c r="M10" i="1"/>
  <c r="R50" i="16" l="1"/>
  <c r="R44" i="18"/>
  <c r="R42" i="20"/>
  <c r="R45" i="19"/>
  <c r="W42" i="17"/>
  <c r="S44" i="12"/>
  <c r="C105" i="1"/>
  <c r="J12" i="17"/>
  <c r="J48" i="19"/>
  <c r="J6" i="20"/>
  <c r="E51" i="18"/>
  <c r="E6" i="16"/>
  <c r="J39" i="2"/>
  <c r="W31" i="16"/>
  <c r="J35" i="19"/>
  <c r="R40" i="19"/>
  <c r="J34" i="18"/>
  <c r="E5" i="17"/>
  <c r="R31" i="20"/>
  <c r="J34" i="20"/>
  <c r="R20" i="16"/>
  <c r="J15" i="17"/>
  <c r="R25" i="18"/>
  <c r="J32" i="19"/>
  <c r="R19" i="20"/>
  <c r="W32" i="19"/>
  <c r="E6" i="20"/>
  <c r="E4" i="18"/>
  <c r="W3" i="17"/>
  <c r="E30" i="16"/>
  <c r="S32" i="12"/>
  <c r="E24" i="17"/>
  <c r="W3" i="18"/>
  <c r="W31" i="20"/>
  <c r="J34" i="16"/>
  <c r="D103" i="1"/>
  <c r="K93" i="3" s="1"/>
  <c r="C44" i="2"/>
  <c r="C104" i="1"/>
  <c r="C41" i="2"/>
  <c r="J30" i="16"/>
  <c r="W31" i="18"/>
  <c r="R32" i="17"/>
  <c r="W20" i="16"/>
  <c r="N30" i="12"/>
  <c r="E15" i="17"/>
  <c r="W37" i="16"/>
  <c r="C58" i="2"/>
  <c r="J42" i="2"/>
  <c r="J43" i="2"/>
  <c r="C38" i="2"/>
  <c r="J41" i="2"/>
  <c r="J45" i="2"/>
  <c r="C43" i="2"/>
  <c r="C39" i="2"/>
  <c r="C45" i="2"/>
  <c r="J15" i="2"/>
  <c r="J16" i="2"/>
  <c r="J10" i="2"/>
  <c r="J14" i="2"/>
  <c r="J11" i="2"/>
  <c r="J8" i="2"/>
  <c r="C7" i="2"/>
  <c r="R3" i="18"/>
  <c r="N4" i="12"/>
  <c r="J8" i="20"/>
  <c r="W50" i="16"/>
  <c r="W42" i="20"/>
  <c r="W48" i="19"/>
  <c r="R37" i="16"/>
  <c r="R13" i="16"/>
  <c r="C53" i="2"/>
  <c r="R3" i="17"/>
  <c r="C57" i="2"/>
  <c r="C49" i="2"/>
  <c r="J10" i="17"/>
  <c r="W35" i="19"/>
  <c r="C52" i="2"/>
  <c r="R20" i="17"/>
  <c r="J35" i="18"/>
  <c r="R12" i="19"/>
  <c r="E30" i="19"/>
  <c r="N32" i="12"/>
  <c r="W20" i="17"/>
  <c r="C48" i="2"/>
  <c r="R51" i="19"/>
  <c r="C56" i="2"/>
  <c r="C54" i="2"/>
  <c r="W17" i="17"/>
  <c r="C55" i="2"/>
  <c r="R17" i="17"/>
  <c r="C50" i="2"/>
  <c r="W3" i="19"/>
  <c r="J6" i="16"/>
  <c r="R33" i="18"/>
  <c r="E37" i="20"/>
  <c r="N44" i="12"/>
  <c r="F95" i="5"/>
  <c r="E95" i="5" s="1"/>
  <c r="F96" i="5"/>
  <c r="E96" i="5" s="1"/>
  <c r="F98" i="5"/>
  <c r="E98" i="5" s="1"/>
  <c r="E34" i="16"/>
  <c r="N12" i="12"/>
  <c r="S12" i="12"/>
  <c r="S13" i="12"/>
  <c r="J38" i="19"/>
  <c r="N13" i="12"/>
  <c r="F79" i="5"/>
  <c r="E79" i="5" s="1"/>
  <c r="E27" i="23"/>
  <c r="F69" i="5"/>
  <c r="E69" i="5" s="1"/>
  <c r="F67" i="5"/>
  <c r="E67" i="5" s="1"/>
  <c r="L19" i="23"/>
  <c r="F72" i="5"/>
  <c r="E72" i="5" s="1"/>
  <c r="F71" i="5"/>
  <c r="E71" i="5" s="1"/>
  <c r="F70" i="5"/>
  <c r="E70" i="5" s="1"/>
  <c r="F68" i="5"/>
  <c r="E68" i="5" s="1"/>
  <c r="F66" i="5"/>
  <c r="E66" i="5" s="1"/>
  <c r="F65" i="5"/>
  <c r="E65" i="5" s="1"/>
  <c r="F63" i="5"/>
  <c r="E63" i="5" s="1"/>
  <c r="D8" i="23"/>
  <c r="F11" i="5"/>
  <c r="E11" i="5" s="1"/>
  <c r="D9" i="23"/>
  <c r="D7" i="23"/>
  <c r="E39" i="17"/>
  <c r="R38" i="18"/>
  <c r="R43" i="19"/>
  <c r="W17" i="16"/>
  <c r="R38" i="17"/>
  <c r="R25" i="20"/>
  <c r="E14" i="20"/>
  <c r="E12" i="19"/>
  <c r="E10" i="16"/>
  <c r="W45" i="17"/>
  <c r="J31" i="17"/>
  <c r="W53" i="20"/>
  <c r="W6" i="19"/>
  <c r="E7" i="18"/>
  <c r="R18" i="18"/>
  <c r="S37" i="12"/>
  <c r="R7" i="16"/>
  <c r="R21" i="20"/>
  <c r="W7" i="19"/>
  <c r="R4" i="18"/>
  <c r="E32" i="16"/>
  <c r="S6" i="12"/>
  <c r="R10" i="16"/>
  <c r="E32" i="20"/>
  <c r="J23" i="19"/>
  <c r="E21" i="18"/>
  <c r="W12" i="17"/>
  <c r="J21" i="17"/>
  <c r="C52" i="1"/>
  <c r="N20" i="12"/>
  <c r="S20" i="12"/>
  <c r="N24" i="12"/>
  <c r="J10" i="18"/>
  <c r="J50" i="20"/>
  <c r="J19" i="16"/>
  <c r="E20" i="23"/>
  <c r="L15" i="23"/>
  <c r="M15" i="23"/>
  <c r="D15" i="23"/>
  <c r="M21" i="23"/>
  <c r="M20" i="23"/>
  <c r="B15" i="23"/>
  <c r="B14" i="23"/>
  <c r="F15" i="23"/>
  <c r="E15" i="23"/>
  <c r="F14" i="23"/>
  <c r="F20" i="23"/>
  <c r="E13" i="23"/>
  <c r="E21" i="23"/>
  <c r="F19" i="23"/>
  <c r="D13" i="23"/>
  <c r="M26" i="23"/>
  <c r="F27" i="23"/>
  <c r="M19" i="23"/>
  <c r="E19" i="23"/>
  <c r="F21" i="23"/>
  <c r="M14" i="23"/>
  <c r="L13" i="23"/>
  <c r="L14" i="23"/>
  <c r="M13" i="23"/>
  <c r="B13" i="23"/>
  <c r="F13" i="23"/>
  <c r="E14" i="23"/>
  <c r="D14" i="23"/>
  <c r="C86" i="1"/>
  <c r="J39" i="20"/>
  <c r="E42" i="20"/>
  <c r="W34" i="18"/>
  <c r="E42" i="18"/>
  <c r="E7" i="16"/>
  <c r="E36" i="17"/>
  <c r="W37" i="20"/>
  <c r="W30" i="19"/>
  <c r="E37" i="19"/>
  <c r="W33" i="17"/>
  <c r="S43" i="12"/>
  <c r="W41" i="16"/>
  <c r="W7" i="20"/>
  <c r="W17" i="19"/>
  <c r="W16" i="18"/>
  <c r="W7" i="17"/>
  <c r="S39" i="12"/>
  <c r="J30" i="17"/>
  <c r="E44" i="20"/>
  <c r="E11" i="19"/>
  <c r="E16" i="18"/>
  <c r="E13" i="16"/>
  <c r="R41" i="16"/>
  <c r="E31" i="20"/>
  <c r="W13" i="18"/>
  <c r="E25" i="18"/>
  <c r="J13" i="16"/>
  <c r="W22" i="16"/>
  <c r="W23" i="20"/>
  <c r="W21" i="19"/>
  <c r="E24" i="19"/>
  <c r="W6" i="17"/>
  <c r="N43" i="12"/>
  <c r="E7" i="17"/>
  <c r="R50" i="20"/>
  <c r="J36" i="19"/>
  <c r="J5" i="18"/>
  <c r="J32" i="16"/>
  <c r="W36" i="16"/>
  <c r="J16" i="20"/>
  <c r="R22" i="19"/>
  <c r="W41" i="18"/>
  <c r="R39" i="17"/>
  <c r="N48" i="12"/>
  <c r="E41" i="17"/>
  <c r="W8" i="20"/>
  <c r="W51" i="19"/>
  <c r="W7" i="18"/>
  <c r="J11" i="18"/>
  <c r="N19" i="12"/>
  <c r="E32" i="17"/>
  <c r="E16" i="20"/>
  <c r="E22" i="19"/>
  <c r="R21" i="17"/>
  <c r="J5" i="16"/>
  <c r="W10" i="16"/>
  <c r="W12" i="20"/>
  <c r="W18" i="18"/>
  <c r="S10" i="12"/>
  <c r="E44" i="19"/>
  <c r="W14" i="17"/>
  <c r="W24" i="19"/>
  <c r="E32" i="18"/>
  <c r="R9" i="16"/>
  <c r="E19" i="20"/>
  <c r="E25" i="16"/>
  <c r="J22" i="17"/>
  <c r="E50" i="20"/>
  <c r="E47" i="19"/>
  <c r="E47" i="18"/>
  <c r="J53" i="16"/>
  <c r="W51" i="16"/>
  <c r="W18" i="20"/>
  <c r="W42" i="19"/>
  <c r="W17" i="18"/>
  <c r="W11" i="17"/>
  <c r="N49" i="12"/>
  <c r="E43" i="17"/>
  <c r="E33" i="17"/>
  <c r="N46" i="12"/>
  <c r="J47" i="18"/>
  <c r="W10" i="18"/>
  <c r="R8" i="19"/>
  <c r="W36" i="20"/>
  <c r="W38" i="20"/>
  <c r="W41" i="19"/>
  <c r="R19" i="18"/>
  <c r="W39" i="17"/>
  <c r="S19" i="12"/>
  <c r="R21" i="16"/>
  <c r="E20" i="20"/>
  <c r="E23" i="19"/>
  <c r="E18" i="18"/>
  <c r="E48" i="16"/>
  <c r="J9" i="17"/>
  <c r="W21" i="20"/>
  <c r="W34" i="19"/>
  <c r="W19" i="18"/>
  <c r="W25" i="17"/>
  <c r="R4" i="16"/>
  <c r="E23" i="20"/>
  <c r="E36" i="19"/>
  <c r="E11" i="18"/>
  <c r="E22" i="16"/>
  <c r="J20" i="17"/>
  <c r="R16" i="20"/>
  <c r="J17" i="19"/>
  <c r="E19" i="18"/>
  <c r="R17" i="18"/>
  <c r="S18" i="12"/>
  <c r="R16" i="16"/>
  <c r="J24" i="20"/>
  <c r="R15" i="19"/>
  <c r="E19" i="16"/>
  <c r="W15" i="17"/>
  <c r="J19" i="17"/>
  <c r="W24" i="20"/>
  <c r="R9" i="19"/>
  <c r="W26" i="18"/>
  <c r="R5" i="17"/>
  <c r="N16" i="12"/>
  <c r="E23" i="17"/>
  <c r="J18" i="20"/>
  <c r="E5" i="19"/>
  <c r="J40" i="18"/>
  <c r="J4" i="16"/>
  <c r="W23" i="16"/>
  <c r="J36" i="20"/>
  <c r="R42" i="19"/>
  <c r="W38" i="18"/>
  <c r="J46" i="18"/>
  <c r="N18" i="12"/>
  <c r="E40" i="17"/>
  <c r="R36" i="20"/>
  <c r="J40" i="19"/>
  <c r="R4" i="17"/>
  <c r="J37" i="16"/>
  <c r="W34" i="16"/>
  <c r="W16" i="16"/>
  <c r="J12" i="16"/>
  <c r="R52" i="17"/>
  <c r="E38" i="19"/>
  <c r="R51" i="20"/>
  <c r="W52" i="19"/>
  <c r="E20" i="18"/>
  <c r="R11" i="18"/>
  <c r="S47" i="12"/>
  <c r="R47" i="16"/>
  <c r="E43" i="20"/>
  <c r="J39" i="19"/>
  <c r="E41" i="16"/>
  <c r="W50" i="17"/>
  <c r="J51" i="17"/>
  <c r="R32" i="20"/>
  <c r="J13" i="19"/>
  <c r="R39" i="18"/>
  <c r="E21" i="16"/>
  <c r="J18" i="17"/>
  <c r="J14" i="20"/>
  <c r="R49" i="19"/>
  <c r="J49" i="18"/>
  <c r="R14" i="17"/>
  <c r="S25" i="12"/>
  <c r="R45" i="16"/>
  <c r="E48" i="20"/>
  <c r="J12" i="19"/>
  <c r="E46" i="16"/>
  <c r="J14" i="17"/>
  <c r="R12" i="20"/>
  <c r="W49" i="19"/>
  <c r="E24" i="18"/>
  <c r="R32" i="18"/>
  <c r="S7" i="12"/>
  <c r="R33" i="16"/>
  <c r="C39" i="1"/>
  <c r="J33" i="20"/>
  <c r="R6" i="19"/>
  <c r="R24" i="18"/>
  <c r="J24" i="18"/>
  <c r="N10" i="12"/>
  <c r="R24" i="16"/>
  <c r="R6" i="20"/>
  <c r="J18" i="19"/>
  <c r="R24" i="17"/>
  <c r="J21" i="16"/>
  <c r="J45" i="17"/>
  <c r="C31" i="1"/>
  <c r="J43" i="20"/>
  <c r="R50" i="19"/>
  <c r="E52" i="18"/>
  <c r="R45" i="18"/>
  <c r="S42" i="12"/>
  <c r="R43" i="16"/>
  <c r="R43" i="20"/>
  <c r="J49" i="19"/>
  <c r="E42" i="16"/>
  <c r="W23" i="17"/>
  <c r="J46" i="17"/>
  <c r="E33" i="20"/>
  <c r="E42" i="19"/>
  <c r="E41" i="18"/>
  <c r="E36" i="16"/>
  <c r="W9" i="16"/>
  <c r="W32" i="20"/>
  <c r="W10" i="19"/>
  <c r="W32" i="18"/>
  <c r="W31" i="17"/>
  <c r="S11" i="12"/>
  <c r="E31" i="17"/>
  <c r="E52" i="20"/>
  <c r="E51" i="19"/>
  <c r="E50" i="18"/>
  <c r="W53" i="17"/>
  <c r="J48" i="17"/>
  <c r="W51" i="20"/>
  <c r="W50" i="19"/>
  <c r="W49" i="18"/>
  <c r="E51" i="16"/>
  <c r="S17" i="12"/>
  <c r="R53" i="16"/>
  <c r="W26" i="20"/>
  <c r="W53" i="18"/>
  <c r="S26" i="12"/>
  <c r="E53" i="19"/>
  <c r="E26" i="16"/>
  <c r="W53" i="19"/>
  <c r="W26" i="17"/>
  <c r="R26" i="16"/>
  <c r="E53" i="20"/>
  <c r="E53" i="18"/>
  <c r="J26" i="17"/>
  <c r="J12" i="20"/>
  <c r="R39" i="20"/>
  <c r="J41" i="19"/>
  <c r="R43" i="18"/>
  <c r="J14" i="16"/>
  <c r="W19" i="16"/>
  <c r="R18" i="19"/>
  <c r="J22" i="18"/>
  <c r="R13" i="17"/>
  <c r="N21" i="12"/>
  <c r="E26" i="17"/>
  <c r="R53" i="19"/>
  <c r="J19" i="19"/>
  <c r="E14" i="16"/>
  <c r="W19" i="17"/>
  <c r="J47" i="17"/>
  <c r="R49" i="20"/>
  <c r="J17" i="20"/>
  <c r="R15" i="18"/>
  <c r="S50" i="12"/>
  <c r="R49" i="16"/>
  <c r="W20" i="20"/>
  <c r="E12" i="20"/>
  <c r="W36" i="19"/>
  <c r="E9" i="19"/>
  <c r="W15" i="18"/>
  <c r="E37" i="18"/>
  <c r="W37" i="17"/>
  <c r="J26" i="16"/>
  <c r="N14" i="12"/>
  <c r="W39" i="16"/>
  <c r="E13" i="17"/>
  <c r="J13" i="20"/>
  <c r="R11" i="20"/>
  <c r="R19" i="19"/>
  <c r="J20" i="19"/>
  <c r="R12" i="18"/>
  <c r="R23" i="17"/>
  <c r="J20" i="18"/>
  <c r="J23" i="16"/>
  <c r="N17" i="12"/>
  <c r="J25" i="17"/>
  <c r="R18" i="16"/>
  <c r="W14" i="20"/>
  <c r="E22" i="20"/>
  <c r="W18" i="19"/>
  <c r="E19" i="19"/>
  <c r="W21" i="18"/>
  <c r="W43" i="17"/>
  <c r="E39" i="16"/>
  <c r="S14" i="12"/>
  <c r="W26" i="16"/>
  <c r="E53" i="17"/>
  <c r="W34" i="20"/>
  <c r="J52" i="20"/>
  <c r="R47" i="19"/>
  <c r="E15" i="19"/>
  <c r="W12" i="18"/>
  <c r="J48" i="18"/>
  <c r="R10" i="17"/>
  <c r="J11" i="16"/>
  <c r="N47" i="12"/>
  <c r="W43" i="16"/>
  <c r="E52" i="17"/>
  <c r="W48" i="20"/>
  <c r="E46" i="20"/>
  <c r="W47" i="19"/>
  <c r="E20" i="19"/>
  <c r="W52" i="18"/>
  <c r="J50" i="18"/>
  <c r="R46" i="17"/>
  <c r="J45" i="16"/>
  <c r="N53" i="12"/>
  <c r="W47" i="16"/>
  <c r="E46" i="17"/>
  <c r="W11" i="20"/>
  <c r="E38" i="20"/>
  <c r="W38" i="19"/>
  <c r="E52" i="19"/>
  <c r="W45" i="18"/>
  <c r="E48" i="18"/>
  <c r="W46" i="17"/>
  <c r="J51" i="16"/>
  <c r="N23" i="12"/>
  <c r="W40" i="16"/>
  <c r="E51" i="17"/>
  <c r="W40" i="20"/>
  <c r="E45" i="20"/>
  <c r="E18" i="19"/>
  <c r="W39" i="18"/>
  <c r="J32" i="18"/>
  <c r="J36" i="16"/>
  <c r="N37" i="12"/>
  <c r="W33" i="16"/>
  <c r="E44" i="17"/>
  <c r="W43" i="20"/>
  <c r="E51" i="20"/>
  <c r="W19" i="19"/>
  <c r="E39" i="19"/>
  <c r="R49" i="18"/>
  <c r="E44" i="18"/>
  <c r="W41" i="17"/>
  <c r="E11" i="16"/>
  <c r="S53" i="12"/>
  <c r="R40" i="16"/>
  <c r="W50" i="20"/>
  <c r="J23" i="20"/>
  <c r="E50" i="19"/>
  <c r="W50" i="18"/>
  <c r="R48" i="17"/>
  <c r="J23" i="18"/>
  <c r="J48" i="16"/>
  <c r="N6" i="12"/>
  <c r="W48" i="16"/>
  <c r="E49" i="17"/>
  <c r="C40" i="1"/>
  <c r="J48" i="20"/>
  <c r="R53" i="20"/>
  <c r="R24" i="19"/>
  <c r="J42" i="19"/>
  <c r="R47" i="18"/>
  <c r="E49" i="18"/>
  <c r="W24" i="17"/>
  <c r="E52" i="16"/>
  <c r="S51" i="12"/>
  <c r="J44" i="17"/>
  <c r="R46" i="16"/>
  <c r="J45" i="20"/>
  <c r="R47" i="20"/>
  <c r="R46" i="19"/>
  <c r="J44" i="19"/>
  <c r="W9" i="18"/>
  <c r="J41" i="18"/>
  <c r="R45" i="17"/>
  <c r="J46" i="16"/>
  <c r="N51" i="12"/>
  <c r="W45" i="16"/>
  <c r="E45" i="17"/>
  <c r="R40" i="20"/>
  <c r="J25" i="20"/>
  <c r="J6" i="19"/>
  <c r="R10" i="19"/>
  <c r="J7" i="18"/>
  <c r="R9" i="18"/>
  <c r="J52" i="16"/>
  <c r="N25" i="12"/>
  <c r="W24" i="16"/>
  <c r="E22" i="17"/>
  <c r="J40" i="20"/>
  <c r="R35" i="20"/>
  <c r="R5" i="19"/>
  <c r="J5" i="19"/>
  <c r="J33" i="18"/>
  <c r="R35" i="18"/>
  <c r="R47" i="17"/>
  <c r="J38" i="16"/>
  <c r="N35" i="12"/>
  <c r="W11" i="16"/>
  <c r="E35" i="17"/>
  <c r="C46" i="1"/>
  <c r="J21" i="20"/>
  <c r="R8" i="20"/>
  <c r="R4" i="19"/>
  <c r="J50" i="19"/>
  <c r="J18" i="18"/>
  <c r="R12" i="17"/>
  <c r="R41" i="18"/>
  <c r="J43" i="16"/>
  <c r="N9" i="12"/>
  <c r="W25" i="16"/>
  <c r="E20" i="17"/>
  <c r="W25" i="20"/>
  <c r="E36" i="20"/>
  <c r="W8" i="19"/>
  <c r="E8" i="19"/>
  <c r="W23" i="18"/>
  <c r="J43" i="18"/>
  <c r="R11" i="17"/>
  <c r="J50" i="16"/>
  <c r="W6" i="16"/>
  <c r="E19" i="17"/>
  <c r="C68" i="1"/>
  <c r="W3" i="20"/>
  <c r="E3" i="20"/>
  <c r="W5" i="19"/>
  <c r="E3" i="19"/>
  <c r="W5" i="18"/>
  <c r="E3" i="18"/>
  <c r="W5" i="17"/>
  <c r="E3" i="16"/>
  <c r="S33" i="12"/>
  <c r="W5" i="16"/>
  <c r="E4" i="17"/>
  <c r="R24" i="20"/>
  <c r="R39" i="19"/>
  <c r="J26" i="20"/>
  <c r="J45" i="19"/>
  <c r="W35" i="18"/>
  <c r="J3" i="18"/>
  <c r="R35" i="17"/>
  <c r="J33" i="16"/>
  <c r="N36" i="12"/>
  <c r="W35" i="16"/>
  <c r="E6" i="17"/>
  <c r="W35" i="20"/>
  <c r="E26" i="20"/>
  <c r="W9" i="19"/>
  <c r="E7" i="19"/>
  <c r="W42" i="18"/>
  <c r="J39" i="18"/>
  <c r="R40" i="17"/>
  <c r="J3" i="16"/>
  <c r="N34" i="12"/>
  <c r="W13" i="16"/>
  <c r="E17" i="17"/>
  <c r="W52" i="20"/>
  <c r="E18" i="20"/>
  <c r="W16" i="19"/>
  <c r="E45" i="19"/>
  <c r="W36" i="18"/>
  <c r="E39" i="18"/>
  <c r="W44" i="17"/>
  <c r="E47" i="16"/>
  <c r="S15" i="12"/>
  <c r="J35" i="17"/>
  <c r="R5" i="16"/>
  <c r="W45" i="20"/>
  <c r="E49" i="20"/>
  <c r="W43" i="19"/>
  <c r="E17" i="19"/>
  <c r="W51" i="18"/>
  <c r="E46" i="18"/>
  <c r="E50" i="16"/>
  <c r="W52" i="17"/>
  <c r="S49" i="12"/>
  <c r="W42" i="16"/>
  <c r="E50" i="17"/>
  <c r="W9" i="20"/>
  <c r="E11" i="20"/>
  <c r="W20" i="19"/>
  <c r="E46" i="19"/>
  <c r="E30" i="18"/>
  <c r="E35" i="16"/>
  <c r="R16" i="18"/>
  <c r="W8" i="17"/>
  <c r="S8" i="12"/>
  <c r="J36" i="17"/>
  <c r="R22" i="16"/>
  <c r="R7" i="20"/>
  <c r="E15" i="20"/>
  <c r="W14" i="19"/>
  <c r="J46" i="19"/>
  <c r="E36" i="18"/>
  <c r="E17" i="16"/>
  <c r="R34" i="18"/>
  <c r="W30" i="17"/>
  <c r="J7" i="17"/>
  <c r="R15" i="16"/>
  <c r="W46" i="20"/>
  <c r="E39" i="20"/>
  <c r="W15" i="19"/>
  <c r="E40" i="19"/>
  <c r="W6" i="18"/>
  <c r="E43" i="18"/>
  <c r="W36" i="17"/>
  <c r="E53" i="16"/>
  <c r="S5" i="12"/>
  <c r="J39" i="17"/>
  <c r="R42" i="16"/>
  <c r="R45" i="20"/>
  <c r="J9" i="20"/>
  <c r="J47" i="19"/>
  <c r="R37" i="19"/>
  <c r="R23" i="18"/>
  <c r="R36" i="17"/>
  <c r="J19" i="18"/>
  <c r="E24" i="16"/>
  <c r="S24" i="12"/>
  <c r="J33" i="17"/>
  <c r="R34" i="16"/>
  <c r="W16" i="20"/>
  <c r="E9" i="20"/>
  <c r="W11" i="19"/>
  <c r="E43" i="19"/>
  <c r="R6" i="18"/>
  <c r="E10" i="18"/>
  <c r="W4" i="17"/>
  <c r="E12" i="16"/>
  <c r="J50" i="17"/>
  <c r="R51" i="16"/>
  <c r="J35" i="20"/>
  <c r="R3" i="20"/>
  <c r="R33" i="19"/>
  <c r="J33" i="19"/>
  <c r="J15" i="18"/>
  <c r="R42" i="18"/>
  <c r="R44" i="17"/>
  <c r="E9" i="16"/>
  <c r="S35" i="12"/>
  <c r="J23" i="17"/>
  <c r="R35" i="16"/>
  <c r="J3" i="20"/>
  <c r="R30" i="20"/>
  <c r="R31" i="19"/>
  <c r="J7" i="19"/>
  <c r="R9" i="17"/>
  <c r="R26" i="18"/>
  <c r="J9" i="18"/>
  <c r="J9" i="16"/>
  <c r="N15" i="12"/>
  <c r="J6" i="17"/>
  <c r="R11" i="16"/>
  <c r="W49" i="20"/>
  <c r="E47" i="20"/>
  <c r="W23" i="19"/>
  <c r="E14" i="19"/>
  <c r="E22" i="18"/>
  <c r="E49" i="16"/>
  <c r="R53" i="18"/>
  <c r="W49" i="17"/>
  <c r="S45" i="12"/>
  <c r="J53" i="17"/>
  <c r="R39" i="16"/>
  <c r="R20" i="20"/>
  <c r="R23" i="19"/>
  <c r="J25" i="19"/>
  <c r="J12" i="18"/>
  <c r="R37" i="18"/>
  <c r="R19" i="17"/>
  <c r="J20" i="16"/>
  <c r="N26" i="12"/>
  <c r="J42" i="17"/>
  <c r="R19" i="16"/>
  <c r="W39" i="20"/>
  <c r="E41" i="20"/>
  <c r="W44" i="19"/>
  <c r="E25" i="19"/>
  <c r="W48" i="18"/>
  <c r="J53" i="18"/>
  <c r="R37" i="17"/>
  <c r="J39" i="16"/>
  <c r="N45" i="12"/>
  <c r="W12" i="16"/>
  <c r="E47" i="17"/>
  <c r="J38" i="20"/>
  <c r="R48" i="20"/>
  <c r="R25" i="19"/>
  <c r="J15" i="19"/>
  <c r="J44" i="18"/>
  <c r="R50" i="17"/>
  <c r="R40" i="18"/>
  <c r="J42" i="16"/>
  <c r="N52" i="12"/>
  <c r="W18" i="16"/>
  <c r="E48" i="17"/>
  <c r="R26" i="20"/>
  <c r="E17" i="20"/>
  <c r="W13" i="19"/>
  <c r="J14" i="19"/>
  <c r="R21" i="18"/>
  <c r="E12" i="18"/>
  <c r="W13" i="17"/>
  <c r="E44" i="16"/>
  <c r="S40" i="12"/>
  <c r="J13" i="17"/>
  <c r="R12" i="16"/>
  <c r="J51" i="20"/>
  <c r="R15" i="20"/>
  <c r="R52" i="19"/>
  <c r="J52" i="19"/>
  <c r="J52" i="18"/>
  <c r="R52" i="18"/>
  <c r="R53" i="17"/>
  <c r="E23" i="16"/>
  <c r="S52" i="12"/>
  <c r="J52" i="17"/>
  <c r="R52" i="16"/>
  <c r="W15" i="20"/>
  <c r="E13" i="20"/>
  <c r="W25" i="19"/>
  <c r="E49" i="19"/>
  <c r="W11" i="18"/>
  <c r="E45" i="16"/>
  <c r="E26" i="18"/>
  <c r="W10" i="17"/>
  <c r="S23" i="12"/>
  <c r="W53" i="16"/>
  <c r="E10" i="17"/>
  <c r="W47" i="20"/>
  <c r="J19" i="20"/>
  <c r="R35" i="19"/>
  <c r="E6" i="19"/>
  <c r="W24" i="18"/>
  <c r="J13" i="18"/>
  <c r="R31" i="17"/>
  <c r="J10" i="16"/>
  <c r="N7" i="12"/>
  <c r="W46" i="16"/>
  <c r="E18" i="17"/>
  <c r="J4" i="20"/>
  <c r="R22" i="20"/>
  <c r="J22" i="19"/>
  <c r="R41" i="19"/>
  <c r="R50" i="18"/>
  <c r="R34" i="17"/>
  <c r="J21" i="18"/>
  <c r="J40" i="16"/>
  <c r="J41" i="17"/>
  <c r="R25" i="16"/>
  <c r="R5" i="20"/>
  <c r="R7" i="19"/>
  <c r="J20" i="20"/>
  <c r="J21" i="19"/>
  <c r="R7" i="18"/>
  <c r="R25" i="17"/>
  <c r="J38" i="18"/>
  <c r="E40" i="16"/>
  <c r="S9" i="12"/>
  <c r="J49" i="17"/>
  <c r="R36" i="16"/>
  <c r="W6" i="20"/>
  <c r="E25" i="20"/>
  <c r="W46" i="19"/>
  <c r="E13" i="19"/>
  <c r="W47" i="18"/>
  <c r="E13" i="18"/>
  <c r="J25" i="16"/>
  <c r="N11" i="12"/>
  <c r="W7" i="16"/>
  <c r="E14" i="17"/>
  <c r="R38" i="20"/>
  <c r="J32" i="20"/>
  <c r="J4" i="19"/>
  <c r="R34" i="19"/>
  <c r="R22" i="18"/>
  <c r="E38" i="18"/>
  <c r="W34" i="17"/>
  <c r="E43" i="16"/>
  <c r="S48" i="12"/>
  <c r="J32" i="17"/>
  <c r="R48" i="16"/>
  <c r="W33" i="20"/>
  <c r="E35" i="20"/>
  <c r="W31" i="19"/>
  <c r="E34" i="19"/>
  <c r="E33" i="18"/>
  <c r="E4" i="16"/>
  <c r="R36" i="18"/>
  <c r="W35" i="17"/>
  <c r="S34" i="12"/>
  <c r="J4" i="17"/>
  <c r="R38" i="16"/>
  <c r="C57" i="1"/>
  <c r="W5" i="20"/>
  <c r="E4" i="20"/>
  <c r="W4" i="19"/>
  <c r="E4" i="19"/>
  <c r="W4" i="18"/>
  <c r="E5" i="18"/>
  <c r="E5" i="16"/>
  <c r="W48" i="17"/>
  <c r="S22" i="12"/>
  <c r="W4" i="16"/>
  <c r="E9" i="17"/>
  <c r="R18" i="20"/>
  <c r="R11" i="19"/>
  <c r="J49" i="20"/>
  <c r="J8" i="19"/>
  <c r="R10" i="18"/>
  <c r="R15" i="17"/>
  <c r="J6" i="18"/>
  <c r="J24" i="16"/>
  <c r="N5" i="12"/>
  <c r="J40" i="17"/>
  <c r="R17" i="16"/>
  <c r="W17" i="20"/>
  <c r="E7" i="20"/>
  <c r="W26" i="19"/>
  <c r="E26" i="19"/>
  <c r="W8" i="18"/>
  <c r="R6" i="17"/>
  <c r="J16" i="18"/>
  <c r="N8" i="12"/>
  <c r="W15" i="16"/>
  <c r="E11" i="17"/>
  <c r="C49" i="1"/>
  <c r="W22" i="20"/>
  <c r="E21" i="20"/>
  <c r="W22" i="19"/>
  <c r="W22" i="18"/>
  <c r="E21" i="19"/>
  <c r="E23" i="18"/>
  <c r="W21" i="17"/>
  <c r="J22" i="16"/>
  <c r="N22" i="12"/>
  <c r="W21" i="16"/>
  <c r="E21" i="17"/>
  <c r="W30" i="20"/>
  <c r="E40" i="20"/>
  <c r="W39" i="19"/>
  <c r="E33" i="19"/>
  <c r="W46" i="18"/>
  <c r="E40" i="18"/>
  <c r="W40" i="17"/>
  <c r="J47" i="16"/>
  <c r="N33" i="12"/>
  <c r="W38" i="16"/>
  <c r="E34" i="17"/>
  <c r="R52" i="20"/>
  <c r="E10" i="20"/>
  <c r="W33" i="19"/>
  <c r="J34" i="19"/>
  <c r="E9" i="18"/>
  <c r="R5" i="18"/>
  <c r="W47" i="17"/>
  <c r="E33" i="16"/>
  <c r="S16" i="12"/>
  <c r="J34" i="17"/>
  <c r="R33" i="20"/>
  <c r="R16" i="19"/>
  <c r="J10" i="20"/>
  <c r="J3" i="19"/>
  <c r="E15" i="18"/>
  <c r="R46" i="18"/>
  <c r="W9" i="17"/>
  <c r="E38" i="16"/>
  <c r="S36" i="12"/>
  <c r="J17" i="17"/>
  <c r="R23" i="16"/>
  <c r="J42" i="20"/>
  <c r="R23" i="20"/>
  <c r="R20" i="19"/>
  <c r="J26" i="19"/>
  <c r="J36" i="18"/>
  <c r="R16" i="17"/>
  <c r="R20" i="18"/>
  <c r="J16" i="16"/>
  <c r="N39" i="12"/>
  <c r="J16" i="17"/>
  <c r="R30" i="16"/>
  <c r="C89" i="1"/>
  <c r="R17" i="20"/>
  <c r="R30" i="19"/>
  <c r="J31" i="20"/>
  <c r="J31" i="19"/>
  <c r="R30" i="17"/>
  <c r="R30" i="18"/>
  <c r="J30" i="18"/>
  <c r="J31" i="16"/>
  <c r="N31" i="12"/>
  <c r="W30" i="16"/>
  <c r="E30" i="17"/>
  <c r="W13" i="20"/>
  <c r="J44" i="20"/>
  <c r="R26" i="19"/>
  <c r="E31" i="19"/>
  <c r="W20" i="18"/>
  <c r="J25" i="18"/>
  <c r="R33" i="17"/>
  <c r="J35" i="16"/>
  <c r="W14" i="16"/>
  <c r="E8" i="17"/>
  <c r="C80" i="1"/>
  <c r="R46" i="20"/>
  <c r="E24" i="20"/>
  <c r="W37" i="19"/>
  <c r="J43" i="19"/>
  <c r="R51" i="18"/>
  <c r="E6" i="18"/>
  <c r="W38" i="17"/>
  <c r="E37" i="16"/>
  <c r="S46" i="12"/>
  <c r="J43" i="17"/>
  <c r="R6" i="16"/>
  <c r="R9" i="20"/>
  <c r="J15" i="20"/>
  <c r="R17" i="19"/>
  <c r="J37" i="19"/>
  <c r="R13" i="18"/>
  <c r="E8" i="18"/>
  <c r="W16" i="17"/>
  <c r="E31" i="16"/>
  <c r="J11" i="17"/>
  <c r="R14" i="16"/>
  <c r="R37" i="20"/>
  <c r="J11" i="20"/>
  <c r="R14" i="19"/>
  <c r="J24" i="19"/>
  <c r="R7" i="17"/>
  <c r="E16" i="16"/>
  <c r="R8" i="18"/>
  <c r="J8" i="18"/>
  <c r="S31" i="12"/>
  <c r="J8" i="17"/>
  <c r="R8" i="16"/>
  <c r="J7" i="20"/>
  <c r="R13" i="20"/>
  <c r="R21" i="19"/>
  <c r="J11" i="19"/>
  <c r="W30" i="18"/>
  <c r="J42" i="18"/>
  <c r="R8" i="17"/>
  <c r="J17" i="16"/>
  <c r="W8" i="16"/>
  <c r="E16" i="17"/>
  <c r="J47" i="20"/>
  <c r="R14" i="20"/>
  <c r="R13" i="19"/>
  <c r="J9" i="19"/>
  <c r="R26" i="17"/>
  <c r="R48" i="18"/>
  <c r="E20" i="16"/>
  <c r="S21" i="12"/>
  <c r="J37" i="17"/>
  <c r="R44" i="16"/>
  <c r="C76" i="1"/>
  <c r="C70" i="1"/>
  <c r="C90" i="1"/>
  <c r="M7" i="23"/>
  <c r="L7" i="23"/>
  <c r="C62" i="1"/>
  <c r="C47" i="1"/>
  <c r="C35" i="1"/>
  <c r="C32" i="1"/>
  <c r="F12" i="2"/>
  <c r="F17" i="2"/>
  <c r="F14" i="2"/>
  <c r="E14" i="2"/>
  <c r="E12" i="2"/>
  <c r="C9" i="2"/>
  <c r="C34" i="1"/>
  <c r="C63" i="1"/>
  <c r="C58" i="1"/>
  <c r="C65" i="1"/>
  <c r="C92" i="1"/>
  <c r="C91" i="1"/>
  <c r="C84" i="1"/>
  <c r="C44" i="1"/>
  <c r="C87" i="1"/>
  <c r="C100" i="1"/>
  <c r="C101" i="1"/>
  <c r="C99" i="1"/>
  <c r="C71" i="1"/>
  <c r="C36" i="1"/>
  <c r="C45" i="1"/>
  <c r="C37" i="1"/>
  <c r="C54" i="1"/>
  <c r="C53" i="1"/>
  <c r="C50" i="1"/>
  <c r="C67" i="1"/>
  <c r="C66" i="1"/>
  <c r="C73" i="1"/>
  <c r="C98" i="1"/>
  <c r="C96" i="1"/>
  <c r="C88" i="1"/>
  <c r="C55" i="1"/>
  <c r="C41" i="1"/>
  <c r="C38" i="1"/>
  <c r="C33" i="1"/>
  <c r="C78" i="1"/>
  <c r="C77" i="1"/>
  <c r="C74" i="1"/>
  <c r="C72" i="1"/>
  <c r="C75" i="1"/>
  <c r="C79" i="1"/>
  <c r="C81" i="1"/>
  <c r="C97" i="1"/>
  <c r="C64" i="1"/>
  <c r="C103" i="1"/>
  <c r="C17" i="2"/>
  <c r="C102" i="1"/>
  <c r="L21" i="23"/>
  <c r="F25" i="23"/>
  <c r="E25" i="23"/>
  <c r="K42" i="17"/>
  <c r="K25" i="19"/>
  <c r="C28" i="1"/>
  <c r="C51" i="1"/>
  <c r="C42" i="1"/>
  <c r="C61" i="1"/>
  <c r="C93" i="1"/>
  <c r="C48" i="1"/>
  <c r="C60" i="1"/>
  <c r="C59" i="1"/>
  <c r="C85" i="1"/>
  <c r="C94" i="1"/>
  <c r="C23" i="1"/>
  <c r="I42" i="17"/>
  <c r="O26" i="12"/>
  <c r="F17" i="5"/>
  <c r="E17" i="5" s="1"/>
  <c r="F4" i="5"/>
  <c r="E4" i="5" s="1"/>
  <c r="E17" i="2"/>
  <c r="C28" i="5"/>
  <c r="C8" i="5"/>
  <c r="C4" i="5"/>
  <c r="C88" i="5"/>
  <c r="F87" i="5"/>
  <c r="E87" i="5" s="1"/>
  <c r="F27" i="5"/>
  <c r="E27" i="5" s="1"/>
  <c r="F18" i="5"/>
  <c r="E18" i="5" s="1"/>
  <c r="F3" i="5"/>
  <c r="E3" i="5" s="1"/>
  <c r="F5" i="5"/>
  <c r="E5" i="5" s="1"/>
  <c r="F75" i="5"/>
  <c r="E75" i="5" s="1"/>
  <c r="F94" i="5"/>
  <c r="E94" i="5" s="1"/>
  <c r="C93" i="5"/>
  <c r="C90" i="5"/>
  <c r="C92" i="5"/>
  <c r="C94" i="5"/>
  <c r="C89" i="5"/>
  <c r="C91" i="5"/>
  <c r="C78" i="5"/>
  <c r="C76" i="5"/>
  <c r="C82" i="5"/>
  <c r="C86" i="5"/>
  <c r="C79" i="5"/>
  <c r="C77" i="5"/>
  <c r="C81" i="5"/>
  <c r="C84" i="5"/>
  <c r="C72" i="5"/>
  <c r="C63" i="5"/>
  <c r="C67" i="5"/>
  <c r="C66" i="5"/>
  <c r="C74" i="5"/>
  <c r="C71" i="5"/>
  <c r="C56" i="5"/>
  <c r="C55" i="5"/>
  <c r="C57" i="5"/>
  <c r="C59" i="5"/>
  <c r="C61" i="5"/>
  <c r="C44" i="5"/>
  <c r="C46" i="5"/>
  <c r="C49" i="5"/>
  <c r="C43" i="5"/>
  <c r="C42" i="5"/>
  <c r="C47" i="5"/>
  <c r="F42" i="5"/>
  <c r="E42" i="5" s="1"/>
  <c r="C39" i="5"/>
  <c r="C50" i="5"/>
  <c r="F40" i="5"/>
  <c r="E40" i="5" s="1"/>
  <c r="F39" i="5"/>
  <c r="E39" i="5" s="1"/>
  <c r="F30" i="5"/>
  <c r="E30" i="5" s="1"/>
  <c r="C38" i="5"/>
  <c r="F35" i="5"/>
  <c r="E35" i="5" s="1"/>
  <c r="F32" i="5"/>
  <c r="E32" i="5" s="1"/>
  <c r="F20" i="5"/>
  <c r="E20" i="5" s="1"/>
  <c r="F23" i="5"/>
  <c r="E23" i="5" s="1"/>
  <c r="F19" i="5"/>
  <c r="E19" i="5" s="1"/>
  <c r="F15" i="5"/>
  <c r="E15" i="5" s="1"/>
  <c r="C19" i="5"/>
  <c r="C25" i="5"/>
  <c r="F24" i="5"/>
  <c r="E24" i="5" s="1"/>
  <c r="C23" i="5"/>
  <c r="F31" i="5"/>
  <c r="E31" i="5" s="1"/>
  <c r="F28" i="5"/>
  <c r="E28" i="5" s="1"/>
  <c r="C36" i="5"/>
  <c r="C33" i="5"/>
  <c r="C29" i="5"/>
  <c r="C3" i="5"/>
  <c r="F8" i="5"/>
  <c r="E8" i="5" s="1"/>
  <c r="C34" i="5"/>
  <c r="C37" i="5"/>
  <c r="C32" i="5"/>
  <c r="C31" i="5"/>
  <c r="C30" i="5"/>
  <c r="F29" i="5"/>
  <c r="E29" i="5" s="1"/>
  <c r="F33" i="5"/>
  <c r="E33" i="5" s="1"/>
  <c r="F36" i="5"/>
  <c r="E36" i="5" s="1"/>
  <c r="C35" i="5"/>
  <c r="F34" i="5"/>
  <c r="E34" i="5" s="1"/>
  <c r="F38" i="5"/>
  <c r="E38" i="5" s="1"/>
  <c r="F21" i="5"/>
  <c r="E21" i="5" s="1"/>
  <c r="F22" i="5"/>
  <c r="E22" i="5" s="1"/>
  <c r="F25" i="5"/>
  <c r="E25" i="5" s="1"/>
  <c r="F16" i="5"/>
  <c r="E16" i="5" s="1"/>
  <c r="C21" i="5"/>
  <c r="C26" i="5"/>
  <c r="C16" i="5"/>
  <c r="F26" i="5"/>
  <c r="E26" i="5" s="1"/>
  <c r="C5" i="5"/>
  <c r="C7" i="5"/>
  <c r="F7" i="5"/>
  <c r="E7" i="5" s="1"/>
  <c r="F14" i="5"/>
  <c r="E14" i="5" s="1"/>
  <c r="C9" i="5"/>
  <c r="F9" i="5"/>
  <c r="E9" i="5" s="1"/>
  <c r="C10" i="1"/>
  <c r="C13" i="1"/>
  <c r="C14" i="1"/>
  <c r="C6" i="2"/>
  <c r="C16" i="1"/>
  <c r="F61" i="5"/>
  <c r="E61" i="5" s="1"/>
  <c r="F57" i="5"/>
  <c r="E57" i="5" s="1"/>
  <c r="F41" i="5"/>
  <c r="E41" i="5" s="1"/>
  <c r="F48" i="5"/>
  <c r="E48" i="5" s="1"/>
  <c r="F86" i="5"/>
  <c r="E86" i="5" s="1"/>
  <c r="F91" i="5"/>
  <c r="E91" i="5" s="1"/>
  <c r="F37" i="5"/>
  <c r="E37" i="5" s="1"/>
  <c r="F92" i="5"/>
  <c r="E92" i="5" s="1"/>
  <c r="F89" i="5"/>
  <c r="E89" i="5" s="1"/>
  <c r="F88" i="5"/>
  <c r="E88" i="5" s="1"/>
  <c r="F46" i="5"/>
  <c r="E46" i="5" s="1"/>
  <c r="F64" i="5"/>
  <c r="E64" i="5" s="1"/>
  <c r="F56" i="5"/>
  <c r="E56" i="5" s="1"/>
  <c r="F53" i="5"/>
  <c r="E53" i="5" s="1"/>
  <c r="F62" i="5"/>
  <c r="E62" i="5" s="1"/>
  <c r="F60" i="5"/>
  <c r="E60" i="5" s="1"/>
  <c r="F85" i="5"/>
  <c r="E85" i="5" s="1"/>
  <c r="F83" i="5"/>
  <c r="E83" i="5" s="1"/>
  <c r="F43" i="5"/>
  <c r="E43" i="5" s="1"/>
  <c r="F52" i="5"/>
  <c r="E52" i="5" s="1"/>
  <c r="F59" i="5"/>
  <c r="E59" i="5" s="1"/>
  <c r="F45" i="5"/>
  <c r="E45" i="5" s="1"/>
  <c r="F44" i="5"/>
  <c r="E44" i="5" s="1"/>
  <c r="F47" i="5"/>
  <c r="E47" i="5" s="1"/>
  <c r="F84" i="5"/>
  <c r="E84" i="5" s="1"/>
  <c r="F55" i="5"/>
  <c r="E55" i="5" s="1"/>
  <c r="F80" i="5"/>
  <c r="E80" i="5" s="1"/>
  <c r="F81" i="5"/>
  <c r="E81" i="5" s="1"/>
  <c r="F77" i="5"/>
  <c r="E77" i="5" s="1"/>
  <c r="F78" i="5"/>
  <c r="E78" i="5" s="1"/>
  <c r="F93" i="5"/>
  <c r="E93" i="5" s="1"/>
  <c r="S19" i="16"/>
  <c r="S37" i="18"/>
  <c r="S20" i="20"/>
  <c r="K22" i="20"/>
  <c r="S23" i="19"/>
  <c r="K12" i="18"/>
  <c r="S19" i="17"/>
  <c r="K20" i="16"/>
  <c r="Q19" i="16"/>
  <c r="Q37" i="18"/>
  <c r="Q20" i="20"/>
  <c r="Q23" i="19"/>
  <c r="Q19" i="17"/>
  <c r="M26" i="12"/>
  <c r="I22" i="20"/>
  <c r="I12" i="18"/>
  <c r="I20" i="16"/>
  <c r="F90" i="5"/>
  <c r="E90" i="5" s="1"/>
  <c r="F82" i="5"/>
  <c r="E82" i="5" s="1"/>
  <c r="F58" i="5"/>
  <c r="E58" i="5" s="1"/>
  <c r="F54" i="5"/>
  <c r="E54" i="5" s="1"/>
  <c r="F50" i="5"/>
  <c r="E50" i="5" s="1"/>
  <c r="F49" i="5"/>
  <c r="E49" i="5" s="1"/>
  <c r="F6" i="5"/>
  <c r="E6" i="5" s="1"/>
  <c r="C29" i="1"/>
  <c r="C27" i="1"/>
  <c r="C26" i="1"/>
  <c r="C15" i="1"/>
  <c r="C16" i="2"/>
  <c r="D32" i="1"/>
  <c r="K27" i="3" s="1"/>
  <c r="C14" i="2"/>
  <c r="C10" i="2"/>
  <c r="C12" i="1"/>
  <c r="E8" i="1"/>
  <c r="E7" i="1"/>
  <c r="C12" i="2"/>
  <c r="C11" i="1"/>
  <c r="F51" i="5"/>
  <c r="E51" i="5" s="1"/>
  <c r="F76" i="5"/>
  <c r="E76" i="5" s="1"/>
  <c r="C24" i="1"/>
  <c r="C25" i="1"/>
  <c r="D51" i="1"/>
  <c r="K45" i="3" s="1"/>
  <c r="D52" i="1"/>
  <c r="K46" i="3" s="1"/>
  <c r="D58" i="1"/>
  <c r="K51" i="3" s="1"/>
  <c r="D54" i="1"/>
  <c r="K48" i="3" s="1"/>
  <c r="D50" i="1"/>
  <c r="K44" i="3" s="1"/>
  <c r="D48" i="1"/>
  <c r="K42" i="3" s="1"/>
  <c r="C9" i="1"/>
  <c r="C21" i="1"/>
  <c r="C83" i="1"/>
  <c r="C22" i="1"/>
  <c r="C19" i="1"/>
  <c r="C18" i="1"/>
  <c r="C6" i="1"/>
  <c r="D55" i="1"/>
  <c r="K49" i="3" s="1"/>
  <c r="D42" i="1"/>
  <c r="K37" i="3" s="1"/>
  <c r="D61" i="1"/>
  <c r="K54" i="3" s="1"/>
  <c r="D38" i="1"/>
  <c r="K33" i="3" s="1"/>
  <c r="D65" i="1"/>
  <c r="K58" i="3" s="1"/>
  <c r="D16" i="1"/>
  <c r="K13" i="3" s="1"/>
  <c r="L13" i="3" s="1"/>
  <c r="M13" i="3" s="1"/>
  <c r="D36" i="1"/>
  <c r="K31" i="3" s="1"/>
  <c r="L31" i="3" s="1"/>
  <c r="M31" i="3" s="1"/>
  <c r="D35" i="1"/>
  <c r="K30" i="3" s="1"/>
  <c r="D34" i="1"/>
  <c r="K29" i="3" s="1"/>
  <c r="L29" i="3" s="1"/>
  <c r="M29" i="3" s="1"/>
  <c r="D41" i="1"/>
  <c r="K36" i="3" s="1"/>
  <c r="D19" i="1"/>
  <c r="K15" i="3" s="1"/>
  <c r="L15" i="3" s="1"/>
  <c r="M15" i="3" s="1"/>
  <c r="D25" i="1"/>
  <c r="K21" i="3" s="1"/>
  <c r="L21" i="3" s="1"/>
  <c r="M21" i="3" s="1"/>
  <c r="D27" i="1"/>
  <c r="K23" i="3" s="1"/>
  <c r="L23" i="3" s="1"/>
  <c r="M23" i="3" s="1"/>
  <c r="D20" i="1"/>
  <c r="K16" i="3" s="1"/>
  <c r="L16" i="3" s="1"/>
  <c r="M16" i="3" s="1"/>
  <c r="C15" i="2"/>
  <c r="D77" i="1"/>
  <c r="K69" i="3" s="1"/>
  <c r="D78" i="1"/>
  <c r="K70" i="3" s="1"/>
  <c r="D44" i="1"/>
  <c r="K38" i="3" s="1"/>
  <c r="D6" i="1"/>
  <c r="K3" i="3" s="1"/>
  <c r="L3" i="3" s="1"/>
  <c r="M3" i="3" s="1"/>
  <c r="D57" i="1"/>
  <c r="K50" i="3" s="1"/>
  <c r="D37" i="1"/>
  <c r="K32" i="3" s="1"/>
  <c r="D26" i="1"/>
  <c r="D85" i="1"/>
  <c r="K76" i="3" s="1"/>
  <c r="D91" i="1"/>
  <c r="K82" i="3" s="1"/>
  <c r="D79" i="1"/>
  <c r="K71" i="3" s="1"/>
  <c r="D94" i="1"/>
  <c r="K85" i="3" s="1"/>
  <c r="D99" i="1"/>
  <c r="K89" i="3" s="1"/>
  <c r="D31" i="1"/>
  <c r="K26" i="3" s="1"/>
  <c r="D49" i="1"/>
  <c r="K43" i="3" s="1"/>
  <c r="D63" i="1"/>
  <c r="K56" i="3" s="1"/>
  <c r="D64" i="1"/>
  <c r="K57" i="3" s="1"/>
  <c r="D74" i="1"/>
  <c r="K66" i="3" s="1"/>
  <c r="D87" i="1"/>
  <c r="K78" i="3" s="1"/>
  <c r="D89" i="1"/>
  <c r="K80" i="3" s="1"/>
  <c r="D96" i="1"/>
  <c r="K86" i="3" s="1"/>
  <c r="D81" i="1"/>
  <c r="K73" i="3" s="1"/>
  <c r="D68" i="1"/>
  <c r="K61" i="3" s="1"/>
  <c r="D67" i="1"/>
  <c r="K60" i="3" s="1"/>
  <c r="D105" i="1"/>
  <c r="K95" i="3" s="1"/>
  <c r="D73" i="1"/>
  <c r="K65" i="3" s="1"/>
  <c r="D72" i="1"/>
  <c r="K64" i="3" s="1"/>
  <c r="D76" i="1"/>
  <c r="K68" i="3" s="1"/>
  <c r="D70" i="1"/>
  <c r="K62" i="3" s="1"/>
  <c r="D40" i="1"/>
  <c r="K35" i="3" s="1"/>
  <c r="D23" i="1"/>
  <c r="K19" i="3" s="1"/>
  <c r="L19" i="3" s="1"/>
  <c r="M19" i="3" s="1"/>
  <c r="D18" i="1"/>
  <c r="K14" i="3" s="1"/>
  <c r="D93" i="1"/>
  <c r="K84" i="3" s="1"/>
  <c r="D84" i="1"/>
  <c r="K75" i="3" s="1"/>
  <c r="D33" i="1"/>
  <c r="K28" i="3" s="1"/>
  <c r="D104" i="1"/>
  <c r="K94" i="3" s="1"/>
  <c r="D97" i="1"/>
  <c r="K87" i="3" s="1"/>
  <c r="L87" i="3" s="1"/>
  <c r="M87" i="3" s="1"/>
  <c r="D47" i="1"/>
  <c r="K41" i="3" s="1"/>
  <c r="D29" i="1"/>
  <c r="K25" i="3" s="1"/>
  <c r="L25" i="3" s="1"/>
  <c r="M25" i="3" s="1"/>
  <c r="D28" i="1"/>
  <c r="K24" i="3" s="1"/>
  <c r="L24" i="3" s="1"/>
  <c r="M24" i="3" s="1"/>
  <c r="D9" i="1"/>
  <c r="K6" i="3" s="1"/>
  <c r="L6" i="3" s="1"/>
  <c r="M6" i="3" s="1"/>
  <c r="D102" i="1"/>
  <c r="K92" i="3" s="1"/>
  <c r="D100" i="1"/>
  <c r="D88" i="1"/>
  <c r="K79" i="3" s="1"/>
  <c r="D86" i="1"/>
  <c r="K77" i="3" s="1"/>
  <c r="D13" i="1"/>
  <c r="K10" i="3" s="1"/>
  <c r="L10" i="3" s="1"/>
  <c r="M10" i="3" s="1"/>
  <c r="D66" i="1"/>
  <c r="K59" i="3" s="1"/>
  <c r="D62" i="1"/>
  <c r="K55" i="3" s="1"/>
  <c r="D60" i="1"/>
  <c r="K53" i="3" s="1"/>
  <c r="D80" i="1"/>
  <c r="K72" i="3" s="1"/>
  <c r="D75" i="1"/>
  <c r="K67" i="3" s="1"/>
  <c r="D71" i="1"/>
  <c r="K63" i="3" s="1"/>
  <c r="D83" i="1"/>
  <c r="K74" i="3" s="1"/>
  <c r="D90" i="1"/>
  <c r="K81" i="3" s="1"/>
  <c r="D92" i="1"/>
  <c r="K83" i="3" s="1"/>
  <c r="D107" i="1"/>
  <c r="D106" i="1"/>
  <c r="K96" i="3" s="1"/>
  <c r="D10" i="1"/>
  <c r="K7" i="3" s="1"/>
  <c r="L7" i="3" s="1"/>
  <c r="M7" i="3" s="1"/>
  <c r="D11" i="1"/>
  <c r="K8" i="3" s="1"/>
  <c r="L8" i="3" s="1"/>
  <c r="M8" i="3" s="1"/>
  <c r="D22" i="1"/>
  <c r="K18" i="3" s="1"/>
  <c r="L18" i="3" s="1"/>
  <c r="M18" i="3" s="1"/>
  <c r="D24" i="1"/>
  <c r="K20" i="3" s="1"/>
  <c r="L20" i="3" s="1"/>
  <c r="M20" i="3" s="1"/>
  <c r="D45" i="1"/>
  <c r="K39" i="3" s="1"/>
  <c r="D53" i="1"/>
  <c r="K47" i="3" s="1"/>
  <c r="D59" i="1"/>
  <c r="K52" i="3" s="1"/>
  <c r="D101" i="1"/>
  <c r="K91" i="3" s="1"/>
  <c r="L89" i="3" l="1"/>
  <c r="M89" i="3" s="1"/>
  <c r="K90" i="3"/>
  <c r="L90" i="3" s="1"/>
  <c r="L92" i="3"/>
  <c r="M92" i="3" s="1"/>
  <c r="K97" i="3"/>
  <c r="L97" i="3" s="1"/>
  <c r="M97" i="3" s="1"/>
  <c r="AI190" i="28"/>
  <c r="CT190" i="28"/>
  <c r="CH100" i="28"/>
  <c r="W100" i="28"/>
  <c r="EA150" i="28"/>
  <c r="BJ150" i="28"/>
  <c r="EA160" i="28"/>
  <c r="BJ160" i="28"/>
  <c r="BJ140" i="28"/>
  <c r="EA140" i="28"/>
  <c r="DO320" i="28"/>
  <c r="AX320" i="28"/>
  <c r="DO450" i="28"/>
  <c r="AX450" i="28"/>
  <c r="AX270" i="28"/>
  <c r="DO270" i="28"/>
  <c r="Z410" i="28"/>
  <c r="CQ410" i="28"/>
  <c r="N170" i="28"/>
  <c r="CE170" i="28"/>
  <c r="K70" i="28"/>
  <c r="BV70" i="28"/>
  <c r="K180" i="28"/>
  <c r="BV180" i="28"/>
  <c r="BV190" i="28"/>
  <c r="K190" i="28"/>
  <c r="BS240" i="28"/>
  <c r="B240" i="28"/>
  <c r="BS50" i="28"/>
  <c r="B50" i="28"/>
  <c r="L91" i="3"/>
  <c r="M91" i="3" s="1"/>
  <c r="L93" i="3"/>
  <c r="M93" i="3" s="1"/>
  <c r="L81" i="3"/>
  <c r="M81" i="3" s="1"/>
  <c r="L80" i="3"/>
  <c r="M80" i="3" s="1"/>
  <c r="L68" i="3"/>
  <c r="M68" i="3" s="1"/>
  <c r="L82" i="3"/>
  <c r="M82" i="3" s="1"/>
  <c r="L59" i="3"/>
  <c r="M59" i="3" s="1"/>
  <c r="L54" i="3"/>
  <c r="M54" i="3" s="1"/>
  <c r="L52" i="3"/>
  <c r="M52" i="3" s="1"/>
  <c r="K22" i="3"/>
  <c r="L22" i="3" s="1"/>
  <c r="M22" i="3" s="1"/>
  <c r="AV39" i="28"/>
  <c r="L85" i="3"/>
  <c r="M85" i="3" s="1"/>
  <c r="L86" i="3"/>
  <c r="M86" i="3" s="1"/>
  <c r="L88" i="3"/>
  <c r="M88" i="3" s="1"/>
  <c r="W120" i="28"/>
  <c r="CH120" i="28"/>
  <c r="DC190" i="28"/>
  <c r="AL190" i="28"/>
  <c r="AL170" i="28"/>
  <c r="DC170" i="28"/>
  <c r="CT210" i="28"/>
  <c r="AI210" i="28"/>
  <c r="Z220" i="28"/>
  <c r="CQ220" i="28"/>
  <c r="CQ200" i="28"/>
  <c r="Z200" i="28"/>
  <c r="DF430" i="28"/>
  <c r="AU430" i="28"/>
  <c r="AU470" i="28"/>
  <c r="DF470" i="28"/>
  <c r="DF280" i="28"/>
  <c r="AU280" i="28"/>
  <c r="AX200" i="28"/>
  <c r="DO200" i="28"/>
  <c r="AX210" i="28"/>
  <c r="DO210" i="28"/>
  <c r="W140" i="28"/>
  <c r="CH140" i="28"/>
  <c r="N200" i="28"/>
  <c r="CE200" i="28"/>
  <c r="N190" i="28"/>
  <c r="CE190" i="28"/>
  <c r="BG370" i="28"/>
  <c r="DR370" i="28"/>
  <c r="B190" i="28"/>
  <c r="BS190" i="28"/>
  <c r="B210" i="28"/>
  <c r="BS210" i="28"/>
  <c r="CT200" i="28"/>
  <c r="AI200" i="28"/>
  <c r="Z100" i="28"/>
  <c r="CQ100" i="28"/>
  <c r="Z130" i="28"/>
  <c r="CQ130" i="28"/>
  <c r="AU170" i="28"/>
  <c r="DF170" i="28"/>
  <c r="DO330" i="28"/>
  <c r="AX330" i="28"/>
  <c r="W200" i="28"/>
  <c r="CH200" i="28"/>
  <c r="DR110" i="28"/>
  <c r="BG110" i="28"/>
  <c r="N220" i="28"/>
  <c r="CE220" i="28"/>
  <c r="EA190" i="28"/>
  <c r="BJ190" i="28"/>
  <c r="EA210" i="28"/>
  <c r="BJ210" i="28"/>
  <c r="BS450" i="28"/>
  <c r="B450" i="28"/>
  <c r="BS110" i="28"/>
  <c r="B110" i="28"/>
  <c r="BT69" i="28"/>
  <c r="BT39" i="28"/>
  <c r="L64" i="3"/>
  <c r="M64" i="3" s="1"/>
  <c r="L14" i="3"/>
  <c r="M14" i="3" s="1"/>
  <c r="L34" i="3"/>
  <c r="M34" i="3" s="1"/>
  <c r="L60" i="3"/>
  <c r="M60" i="3" s="1"/>
  <c r="L62" i="3"/>
  <c r="M62" i="3" s="1"/>
  <c r="L49" i="3"/>
  <c r="M49" i="3" s="1"/>
  <c r="F9" i="23"/>
  <c r="L74" i="3"/>
  <c r="M74" i="3" s="1"/>
  <c r="EA220" i="28"/>
  <c r="BJ220" i="28"/>
  <c r="AX190" i="28"/>
  <c r="DO190" i="28"/>
  <c r="BG160" i="28"/>
  <c r="DR160" i="28"/>
  <c r="DO240" i="28"/>
  <c r="AX240" i="28"/>
  <c r="DO340" i="28"/>
  <c r="AX340" i="28"/>
  <c r="AY299" i="28"/>
  <c r="DG429" i="28"/>
  <c r="DG409" i="28"/>
  <c r="DJ409" i="28"/>
  <c r="DC80" i="28"/>
  <c r="AL80" i="28"/>
  <c r="AM9" i="28"/>
  <c r="DD9" i="28"/>
  <c r="AL180" i="28"/>
  <c r="DC180" i="28"/>
  <c r="AI130" i="28"/>
  <c r="CT130" i="28"/>
  <c r="AI140" i="28"/>
  <c r="CT140" i="28"/>
  <c r="CQ110" i="28"/>
  <c r="Z110" i="28"/>
  <c r="AD289" i="28"/>
  <c r="CO289" i="28"/>
  <c r="BQ309" i="28"/>
  <c r="N110" i="28"/>
  <c r="CE110" i="28"/>
  <c r="BS420" i="28"/>
  <c r="B420" i="28"/>
  <c r="BS120" i="28"/>
  <c r="B120" i="28"/>
  <c r="BQ29" i="28"/>
  <c r="CL479" i="28"/>
  <c r="U479" i="28"/>
  <c r="F309" i="28"/>
  <c r="DM9" i="28"/>
  <c r="BB9" i="28"/>
  <c r="CU9" i="28"/>
  <c r="AJ9" i="28"/>
  <c r="DY29" i="28"/>
  <c r="CX479" i="28"/>
  <c r="AG479" i="28"/>
  <c r="E8" i="23"/>
  <c r="L8" i="23"/>
  <c r="L26" i="23"/>
  <c r="M27" i="23"/>
  <c r="M8" i="23"/>
  <c r="L25" i="23"/>
  <c r="L27" i="23"/>
  <c r="M25" i="23"/>
  <c r="F26" i="23"/>
  <c r="E26" i="23"/>
  <c r="E9" i="23"/>
  <c r="L26" i="3"/>
  <c r="M26" i="3" s="1"/>
  <c r="L57" i="3"/>
  <c r="L75" i="3"/>
  <c r="M75" i="3" s="1"/>
  <c r="L41" i="3"/>
  <c r="L30" i="3"/>
  <c r="L63" i="3"/>
  <c r="M63" i="3" s="1"/>
  <c r="L36" i="3"/>
  <c r="M36" i="3" s="1"/>
  <c r="L78" i="3"/>
  <c r="M78" i="3" s="1"/>
  <c r="L48" i="3"/>
  <c r="M48" i="3" s="1"/>
  <c r="L35" i="3"/>
  <c r="M35" i="3" s="1"/>
  <c r="L38" i="3"/>
  <c r="M38" i="3" s="1"/>
  <c r="L58" i="3"/>
  <c r="L51" i="3"/>
  <c r="L45" i="3"/>
  <c r="L77" i="3"/>
  <c r="M77" i="3" s="1"/>
  <c r="L72" i="3"/>
  <c r="L94" i="3"/>
  <c r="M94" i="3" s="1"/>
  <c r="L84" i="3"/>
  <c r="M84" i="3" s="1"/>
  <c r="L73" i="3"/>
  <c r="L47" i="3"/>
  <c r="M47" i="3" s="1"/>
  <c r="L71" i="3"/>
  <c r="L66" i="3"/>
  <c r="L61" i="3"/>
  <c r="M61" i="3" s="1"/>
  <c r="L39" i="3"/>
  <c r="L37" i="3"/>
  <c r="L32" i="3"/>
  <c r="L28" i="3"/>
  <c r="M28" i="3" s="1"/>
  <c r="L79" i="3"/>
  <c r="M79" i="3" s="1"/>
  <c r="L53" i="3"/>
  <c r="L46" i="3"/>
  <c r="M46" i="3" s="1"/>
  <c r="L55" i="3"/>
  <c r="M55" i="3" s="1"/>
  <c r="L76" i="3"/>
  <c r="M76" i="3" s="1"/>
  <c r="L67" i="3"/>
  <c r="L83" i="3"/>
  <c r="M83" i="3" s="1"/>
  <c r="L43" i="3"/>
  <c r="M43" i="3" s="1"/>
  <c r="L42" i="3"/>
  <c r="M42" i="3" s="1"/>
  <c r="L50" i="3"/>
  <c r="L96" i="3"/>
  <c r="M96" i="3" s="1"/>
  <c r="L65" i="3"/>
  <c r="L69" i="3"/>
  <c r="M69" i="3" s="1"/>
  <c r="L95" i="3"/>
  <c r="L27" i="3"/>
  <c r="M27" i="3" s="1"/>
  <c r="DY9" i="28"/>
  <c r="BN9" i="28"/>
  <c r="BW9" i="28"/>
  <c r="L9" i="28"/>
  <c r="DJ9" i="28"/>
  <c r="AS9" i="28"/>
  <c r="DA19" i="28"/>
  <c r="AP19" i="28"/>
  <c r="DS479" i="28"/>
  <c r="BH479" i="28"/>
  <c r="EB9" i="28"/>
  <c r="BK9" i="28"/>
  <c r="CF19" i="28"/>
  <c r="O19" i="28"/>
  <c r="CR9" i="28"/>
  <c r="AA9" i="28"/>
  <c r="DD19" i="28"/>
  <c r="AM19" i="28"/>
  <c r="CF479" i="28"/>
  <c r="O479" i="28"/>
  <c r="CO479" i="28"/>
  <c r="AD479" i="28"/>
  <c r="DG9" i="28"/>
  <c r="AV9" i="28"/>
  <c r="CX9" i="28"/>
  <c r="AG9" i="28"/>
  <c r="CX469" i="28"/>
  <c r="AG469" i="28"/>
  <c r="CL19" i="28"/>
  <c r="U19" i="28"/>
  <c r="CI19" i="28"/>
  <c r="X19" i="28"/>
  <c r="CC469" i="28"/>
  <c r="R469" i="28"/>
  <c r="DM469" i="28"/>
  <c r="BB469" i="28"/>
  <c r="CC479" i="28"/>
  <c r="R479" i="28"/>
  <c r="DP19" i="28"/>
  <c r="AY19" i="28"/>
  <c r="DM479" i="28"/>
  <c r="BB479" i="28"/>
  <c r="CO9" i="28"/>
  <c r="AD9" i="28"/>
  <c r="CL9" i="28"/>
  <c r="U9" i="28"/>
  <c r="DP479" i="28"/>
  <c r="AY479" i="28"/>
  <c r="DA9" i="28"/>
  <c r="AP9" i="28"/>
  <c r="DP9" i="28"/>
  <c r="AY9" i="28"/>
  <c r="DV19" i="28"/>
  <c r="BE19" i="28"/>
  <c r="L33" i="3"/>
  <c r="M33" i="3" s="1"/>
  <c r="DS469" i="28"/>
  <c r="BH469" i="28"/>
  <c r="CC9" i="28"/>
  <c r="R9" i="28"/>
  <c r="CC19" i="28"/>
  <c r="R19" i="28"/>
  <c r="CI9" i="28"/>
  <c r="X9" i="28"/>
  <c r="BQ9" i="28"/>
  <c r="F9" i="28"/>
  <c r="DP469" i="28"/>
  <c r="AY469" i="28"/>
  <c r="BZ9" i="28"/>
  <c r="I9" i="28"/>
  <c r="CF9" i="28"/>
  <c r="O9" i="28"/>
  <c r="DV9" i="28"/>
  <c r="BE9" i="28"/>
  <c r="DM19" i="28"/>
  <c r="BB19" i="28"/>
  <c r="DA479" i="28"/>
  <c r="AP479" i="28"/>
  <c r="CL469" i="28"/>
  <c r="U469" i="28"/>
  <c r="DA469" i="28"/>
  <c r="AP469" i="28"/>
  <c r="DS9" i="28"/>
  <c r="BH9" i="28"/>
  <c r="DV479" i="28"/>
  <c r="BE479" i="28"/>
  <c r="DJ479" i="28"/>
  <c r="AS479" i="28"/>
  <c r="DS19" i="28"/>
  <c r="BH19" i="28"/>
  <c r="CU19" i="28"/>
  <c r="AJ19" i="28"/>
  <c r="CX19" i="28"/>
  <c r="AG19" i="28"/>
  <c r="DG419" i="28"/>
  <c r="CR299" i="28"/>
  <c r="DJ419" i="28"/>
  <c r="DG439" i="28"/>
  <c r="DG39" i="28"/>
  <c r="DR430" i="28"/>
  <c r="BG430" i="28"/>
  <c r="DV279" i="28"/>
  <c r="AL240" i="28"/>
  <c r="DC240" i="28"/>
  <c r="AL230" i="28"/>
  <c r="DC230" i="28"/>
  <c r="AI370" i="28"/>
  <c r="CT370" i="28"/>
  <c r="CU139" i="28"/>
  <c r="W210" i="28"/>
  <c r="CH210" i="28"/>
  <c r="W160" i="28"/>
  <c r="CH160" i="28"/>
  <c r="X269" i="28"/>
  <c r="EA200" i="28"/>
  <c r="BJ200" i="28"/>
  <c r="EA170" i="28"/>
  <c r="BJ170" i="28"/>
  <c r="BN29" i="28"/>
  <c r="BE279" i="28"/>
  <c r="BG440" i="28"/>
  <c r="DR440" i="28"/>
  <c r="DP299" i="28"/>
  <c r="AI220" i="28"/>
  <c r="CT220" i="28"/>
  <c r="AJ139" i="28"/>
  <c r="CQ450" i="28"/>
  <c r="Z450" i="28"/>
  <c r="AA299" i="28"/>
  <c r="CH340" i="28"/>
  <c r="W340" i="28"/>
  <c r="CI269" i="28"/>
  <c r="CE320" i="28"/>
  <c r="N320" i="28"/>
  <c r="DJ459" i="28"/>
  <c r="DG469" i="28"/>
  <c r="DJ469" i="28"/>
  <c r="DJ449" i="28"/>
  <c r="BV200" i="28"/>
  <c r="K200" i="28"/>
  <c r="BV30" i="28"/>
  <c r="K30" i="28"/>
  <c r="C29" i="28"/>
  <c r="F29" i="28"/>
  <c r="B360" i="28"/>
  <c r="BS360" i="28"/>
  <c r="BQ69" i="28"/>
  <c r="C19" i="28"/>
  <c r="C49" i="28"/>
  <c r="BT29" i="28"/>
  <c r="C69" i="28"/>
  <c r="F69" i="28"/>
  <c r="B350" i="28"/>
  <c r="BS350" i="28"/>
  <c r="F49" i="28"/>
  <c r="F39" i="28"/>
  <c r="BQ39" i="28"/>
  <c r="C39" i="28"/>
  <c r="BT19" i="28"/>
  <c r="BT49" i="28"/>
  <c r="BQ49" i="28"/>
  <c r="R129" i="28"/>
  <c r="CC129" i="28"/>
  <c r="BK149" i="28"/>
  <c r="EB149" i="28"/>
  <c r="BZ229" i="28"/>
  <c r="I229" i="28"/>
  <c r="AD79" i="28"/>
  <c r="CO79" i="28"/>
  <c r="EB419" i="28"/>
  <c r="BK419" i="28"/>
  <c r="DP319" i="28"/>
  <c r="AY319" i="28"/>
  <c r="CO279" i="28"/>
  <c r="AD279" i="28"/>
  <c r="DS269" i="28"/>
  <c r="BH269" i="28"/>
  <c r="I389" i="28"/>
  <c r="BZ389" i="28"/>
  <c r="CX409" i="28"/>
  <c r="AG409" i="28"/>
  <c r="U359" i="28"/>
  <c r="CL359" i="28"/>
  <c r="BQ369" i="28"/>
  <c r="F369" i="28"/>
  <c r="AP59" i="28"/>
  <c r="DA59" i="28"/>
  <c r="R269" i="28"/>
  <c r="CC269" i="28"/>
  <c r="U139" i="28"/>
  <c r="CL139" i="28"/>
  <c r="AG109" i="28"/>
  <c r="CX109" i="28"/>
  <c r="BQ159" i="28"/>
  <c r="F159" i="28"/>
  <c r="AY389" i="28"/>
  <c r="DP389" i="28"/>
  <c r="AM159" i="28"/>
  <c r="DD159" i="28"/>
  <c r="F359" i="28"/>
  <c r="BQ359" i="28"/>
  <c r="CL299" i="28"/>
  <c r="U299" i="28"/>
  <c r="DA309" i="28"/>
  <c r="AP309" i="28"/>
  <c r="CC389" i="28"/>
  <c r="R389" i="28"/>
  <c r="BH39" i="28"/>
  <c r="DS39" i="28"/>
  <c r="AG119" i="28"/>
  <c r="CX119" i="28"/>
  <c r="BZ299" i="28"/>
  <c r="I299" i="28"/>
  <c r="BK49" i="28"/>
  <c r="EB49" i="28"/>
  <c r="AD99" i="28"/>
  <c r="CO99" i="28"/>
  <c r="BT239" i="28"/>
  <c r="C239" i="28"/>
  <c r="DV449" i="28"/>
  <c r="BE449" i="28"/>
  <c r="DM219" i="28"/>
  <c r="BB219" i="28"/>
  <c r="DD239" i="28"/>
  <c r="AM239" i="28"/>
  <c r="BH239" i="28"/>
  <c r="DS239" i="28"/>
  <c r="J7" i="23"/>
  <c r="L20" i="23"/>
  <c r="F8" i="23"/>
  <c r="C21" i="23"/>
  <c r="L9" i="23"/>
  <c r="M9" i="23"/>
  <c r="C20" i="23"/>
  <c r="C25" i="23"/>
  <c r="C26" i="23"/>
  <c r="J21" i="23"/>
  <c r="E7" i="23"/>
  <c r="F7" i="23"/>
  <c r="J20" i="23"/>
  <c r="C27" i="23"/>
  <c r="I479" i="28"/>
  <c r="BZ479" i="28"/>
  <c r="DV79" i="28"/>
  <c r="BE79" i="28"/>
  <c r="L119" i="28"/>
  <c r="BW119" i="28"/>
  <c r="DG129" i="28"/>
  <c r="AV129" i="28"/>
  <c r="DD99" i="28"/>
  <c r="AM99" i="28"/>
  <c r="DV39" i="28"/>
  <c r="BE39" i="28"/>
  <c r="DG19" i="28"/>
  <c r="AV19" i="28"/>
  <c r="DD39" i="28"/>
  <c r="AM39" i="28"/>
  <c r="DV89" i="28"/>
  <c r="BE89" i="28"/>
  <c r="F269" i="28"/>
  <c r="BQ269" i="28"/>
  <c r="CL49" i="28"/>
  <c r="U49" i="28"/>
  <c r="DM39" i="28"/>
  <c r="BB39" i="28"/>
  <c r="CO29" i="28"/>
  <c r="AD29" i="28"/>
  <c r="DA289" i="28"/>
  <c r="AP289" i="28"/>
  <c r="DS129" i="28"/>
  <c r="BH129" i="28"/>
  <c r="CI289" i="28"/>
  <c r="X289" i="28"/>
  <c r="I269" i="28"/>
  <c r="BZ269" i="28"/>
  <c r="DG339" i="28"/>
  <c r="AV339" i="28"/>
  <c r="CU319" i="28"/>
  <c r="AJ319" i="28"/>
  <c r="BT269" i="28"/>
  <c r="C269" i="28"/>
  <c r="CC339" i="28"/>
  <c r="R339" i="28"/>
  <c r="DM289" i="28"/>
  <c r="BB289" i="28"/>
  <c r="CO269" i="28"/>
  <c r="AD269" i="28"/>
  <c r="DS389" i="28"/>
  <c r="BH389" i="28"/>
  <c r="CC79" i="28"/>
  <c r="R79" i="28"/>
  <c r="DP199" i="28"/>
  <c r="AY199" i="28"/>
  <c r="CR19" i="28"/>
  <c r="AA19" i="28"/>
  <c r="DD79" i="28"/>
  <c r="AM79" i="28"/>
  <c r="DS379" i="28"/>
  <c r="BH379" i="28"/>
  <c r="I249" i="28"/>
  <c r="BZ249" i="28"/>
  <c r="CL379" i="28"/>
  <c r="U379" i="28"/>
  <c r="DG379" i="28"/>
  <c r="AV379" i="28"/>
  <c r="CX389" i="28"/>
  <c r="AG389" i="28"/>
  <c r="DY69" i="28"/>
  <c r="BN69" i="28"/>
  <c r="DM49" i="28"/>
  <c r="BB49" i="28"/>
  <c r="DA99" i="28"/>
  <c r="AP99" i="28"/>
  <c r="DY79" i="28"/>
  <c r="BN79" i="28"/>
  <c r="L29" i="28"/>
  <c r="BW29" i="28"/>
  <c r="DP129" i="28"/>
  <c r="AY129" i="28"/>
  <c r="DG89" i="28"/>
  <c r="AV89" i="28"/>
  <c r="CR339" i="28"/>
  <c r="AA339" i="28"/>
  <c r="DS79" i="28"/>
  <c r="BH79" i="28"/>
  <c r="L269" i="28"/>
  <c r="BW269" i="28"/>
  <c r="CF79" i="28"/>
  <c r="O79" i="28"/>
  <c r="DG289" i="28"/>
  <c r="AV289" i="28"/>
  <c r="DD119" i="28"/>
  <c r="AM119" i="28"/>
  <c r="EB179" i="28"/>
  <c r="BK179" i="28"/>
  <c r="F169" i="28"/>
  <c r="BQ169" i="28"/>
  <c r="CC209" i="28"/>
  <c r="R209" i="28"/>
  <c r="CL159" i="28"/>
  <c r="U159" i="28"/>
  <c r="CU369" i="28"/>
  <c r="AJ369" i="28"/>
  <c r="DD199" i="28"/>
  <c r="AM199" i="28"/>
  <c r="DS179" i="28"/>
  <c r="BH179" i="28"/>
  <c r="I349" i="28"/>
  <c r="BZ349" i="28"/>
  <c r="DP339" i="28"/>
  <c r="AY339" i="28"/>
  <c r="DG319" i="28"/>
  <c r="AV319" i="28"/>
  <c r="CX369" i="28"/>
  <c r="AG369" i="28"/>
  <c r="DV179" i="28"/>
  <c r="BE179" i="28"/>
  <c r="BT79" i="28"/>
  <c r="C79" i="28"/>
  <c r="CC189" i="28"/>
  <c r="R189" i="28"/>
  <c r="DM169" i="28"/>
  <c r="BB169" i="28"/>
  <c r="CO169" i="28"/>
  <c r="AD169" i="28"/>
  <c r="DA179" i="28"/>
  <c r="AP179" i="28"/>
  <c r="DY19" i="28"/>
  <c r="BN19" i="28"/>
  <c r="CL119" i="28"/>
  <c r="U119" i="28"/>
  <c r="DM109" i="28"/>
  <c r="BB109" i="28"/>
  <c r="L369" i="28"/>
  <c r="BW369" i="28"/>
  <c r="CF399" i="28"/>
  <c r="O399" i="28"/>
  <c r="DJ289" i="28"/>
  <c r="AS289" i="28"/>
  <c r="CX179" i="28"/>
  <c r="AG179" i="28"/>
  <c r="EB29" i="28"/>
  <c r="BK29" i="28"/>
  <c r="BT109" i="28"/>
  <c r="C109" i="28"/>
  <c r="CI379" i="28"/>
  <c r="X379" i="28"/>
  <c r="DP209" i="28"/>
  <c r="AY209" i="28"/>
  <c r="CU299" i="28"/>
  <c r="AJ299" i="28"/>
  <c r="CC179" i="28"/>
  <c r="R179" i="28"/>
  <c r="CL329" i="28"/>
  <c r="U329" i="28"/>
  <c r="DJ369" i="28"/>
  <c r="AS369" i="28"/>
  <c r="CX379" i="28"/>
  <c r="AG379" i="28"/>
  <c r="DS99" i="28"/>
  <c r="BH99" i="28"/>
  <c r="CC139" i="28"/>
  <c r="R139" i="28"/>
  <c r="I99" i="28"/>
  <c r="BZ99" i="28"/>
  <c r="DJ319" i="28"/>
  <c r="AS319" i="28"/>
  <c r="CX89" i="28"/>
  <c r="AG89" i="28"/>
  <c r="EB139" i="28"/>
  <c r="BK139" i="28"/>
  <c r="F129" i="28"/>
  <c r="BQ129" i="28"/>
  <c r="CC109" i="28"/>
  <c r="R109" i="28"/>
  <c r="DP109" i="28"/>
  <c r="AY109" i="28"/>
  <c r="DG369" i="28"/>
  <c r="AV369" i="28"/>
  <c r="L399" i="28"/>
  <c r="BW399" i="28"/>
  <c r="CL409" i="28"/>
  <c r="U409" i="28"/>
  <c r="AS459" i="28"/>
  <c r="DJ429" i="28"/>
  <c r="CX309" i="28"/>
  <c r="AG309" i="28"/>
  <c r="EB99" i="28"/>
  <c r="BK99" i="28"/>
  <c r="F119" i="28"/>
  <c r="BQ119" i="28"/>
  <c r="CI129" i="28"/>
  <c r="X129" i="28"/>
  <c r="DP99" i="28"/>
  <c r="AY99" i="28"/>
  <c r="CU99" i="28"/>
  <c r="AJ99" i="28"/>
  <c r="DD409" i="28"/>
  <c r="AM409" i="28"/>
  <c r="DS109" i="28"/>
  <c r="BH109" i="28"/>
  <c r="CI139" i="28"/>
  <c r="X139" i="28"/>
  <c r="DP119" i="28"/>
  <c r="AY119" i="28"/>
  <c r="DG139" i="28"/>
  <c r="AV139" i="28"/>
  <c r="CU379" i="28"/>
  <c r="AJ379" i="28"/>
  <c r="DJ309" i="28"/>
  <c r="AS309" i="28"/>
  <c r="CU49" i="28"/>
  <c r="AJ49" i="28"/>
  <c r="DV149" i="28"/>
  <c r="BE149" i="28"/>
  <c r="F399" i="28"/>
  <c r="BQ399" i="28"/>
  <c r="CL439" i="28"/>
  <c r="U439" i="28"/>
  <c r="CO469" i="28"/>
  <c r="AD469" i="28"/>
  <c r="DA449" i="28"/>
  <c r="AP449" i="28"/>
  <c r="DS69" i="28"/>
  <c r="BH69" i="28"/>
  <c r="I339" i="28"/>
  <c r="BZ339" i="28"/>
  <c r="DP349" i="28"/>
  <c r="AY349" i="28"/>
  <c r="AV439" i="28"/>
  <c r="DG449" i="28"/>
  <c r="DD449" i="28"/>
  <c r="AM449" i="28"/>
  <c r="EB349" i="28"/>
  <c r="BK349" i="28"/>
  <c r="F459" i="28"/>
  <c r="BQ459" i="28"/>
  <c r="CC459" i="28"/>
  <c r="R459" i="28"/>
  <c r="DP239" i="28"/>
  <c r="AY239" i="28"/>
  <c r="DY209" i="28"/>
  <c r="BN209" i="28"/>
  <c r="L319" i="28"/>
  <c r="BW319" i="28"/>
  <c r="DG29" i="28"/>
  <c r="AV29" i="28"/>
  <c r="DV209" i="28"/>
  <c r="BE209" i="28"/>
  <c r="BT299" i="28"/>
  <c r="C299" i="28"/>
  <c r="CF159" i="28"/>
  <c r="O159" i="28"/>
  <c r="DM419" i="28"/>
  <c r="BB419" i="28"/>
  <c r="CU399" i="28"/>
  <c r="AJ399" i="28"/>
  <c r="DY349" i="28"/>
  <c r="BN349" i="28"/>
  <c r="L219" i="28"/>
  <c r="BW219" i="28"/>
  <c r="DJ239" i="28"/>
  <c r="AS239" i="28"/>
  <c r="CX239" i="28"/>
  <c r="AG239" i="28"/>
  <c r="EB239" i="28"/>
  <c r="BK239" i="28"/>
  <c r="BT439" i="28"/>
  <c r="C439" i="28"/>
  <c r="CF329" i="28"/>
  <c r="O329" i="28"/>
  <c r="CI349" i="28"/>
  <c r="X349" i="28"/>
  <c r="CR459" i="28"/>
  <c r="AA459" i="28"/>
  <c r="EB409" i="28"/>
  <c r="BK409" i="28"/>
  <c r="F219" i="28"/>
  <c r="BQ219" i="28"/>
  <c r="DP229" i="28"/>
  <c r="AY229" i="28"/>
  <c r="CL229" i="28"/>
  <c r="U229" i="28"/>
  <c r="CO459" i="28"/>
  <c r="AD459" i="28"/>
  <c r="DA189" i="28"/>
  <c r="AP189" i="28"/>
  <c r="DS159" i="28"/>
  <c r="BH159" i="28"/>
  <c r="DP189" i="28"/>
  <c r="AY189" i="28"/>
  <c r="DG199" i="28"/>
  <c r="AV199" i="28"/>
  <c r="DD179" i="28"/>
  <c r="AM179" i="28"/>
  <c r="EB189" i="28"/>
  <c r="BK189" i="28"/>
  <c r="F249" i="28"/>
  <c r="BQ249" i="28"/>
  <c r="CF169" i="28"/>
  <c r="O169" i="28"/>
  <c r="CR319" i="28"/>
  <c r="AA319" i="28"/>
  <c r="L419" i="28"/>
  <c r="BW419" i="28"/>
  <c r="DJ349" i="28"/>
  <c r="AS349" i="28"/>
  <c r="CX349" i="28"/>
  <c r="AG349" i="28"/>
  <c r="EB89" i="28"/>
  <c r="BK89" i="28"/>
  <c r="F479" i="28"/>
  <c r="BQ479" i="28"/>
  <c r="CC249" i="28"/>
  <c r="R249" i="28"/>
  <c r="DP259" i="28"/>
  <c r="AY259" i="28"/>
  <c r="CO219" i="28"/>
  <c r="AD219" i="28"/>
  <c r="DA349" i="28"/>
  <c r="AP349" i="28"/>
  <c r="DS29" i="28"/>
  <c r="BH29" i="28"/>
  <c r="I69" i="28"/>
  <c r="BZ69" i="28"/>
  <c r="CR189" i="28"/>
  <c r="AA189" i="28"/>
  <c r="EB319" i="28"/>
  <c r="BK319" i="28"/>
  <c r="F109" i="28"/>
  <c r="BQ109" i="28"/>
  <c r="CC409" i="28"/>
  <c r="R409" i="28"/>
  <c r="DM259" i="28"/>
  <c r="BB259" i="28"/>
  <c r="CO199" i="28"/>
  <c r="AD199" i="28"/>
  <c r="DA399" i="28"/>
  <c r="AP399" i="28"/>
  <c r="DS439" i="28"/>
  <c r="BH439" i="28"/>
  <c r="CL179" i="28"/>
  <c r="U179" i="28"/>
  <c r="DP39" i="28"/>
  <c r="AY39" i="28"/>
  <c r="DD59" i="28"/>
  <c r="AM59" i="28"/>
  <c r="DY249" i="28"/>
  <c r="BN249" i="28"/>
  <c r="L139" i="28"/>
  <c r="BW139" i="28"/>
  <c r="CI259" i="28"/>
  <c r="X259" i="28"/>
  <c r="DJ19" i="28"/>
  <c r="AS19" i="28"/>
  <c r="CU119" i="28"/>
  <c r="AJ119" i="28"/>
  <c r="EB219" i="28"/>
  <c r="BK219" i="28"/>
  <c r="CC119" i="28"/>
  <c r="R119" i="28"/>
  <c r="I119" i="28"/>
  <c r="BZ119" i="28"/>
  <c r="DG69" i="28"/>
  <c r="AV69" i="28"/>
  <c r="CX69" i="28"/>
  <c r="AG69" i="28"/>
  <c r="EB59" i="28"/>
  <c r="BK59" i="28"/>
  <c r="F389" i="28"/>
  <c r="BQ389" i="28"/>
  <c r="DP29" i="28"/>
  <c r="AY29" i="28"/>
  <c r="CL69" i="28"/>
  <c r="U69" i="28"/>
  <c r="CO49" i="28"/>
  <c r="AD49" i="28"/>
  <c r="DA79" i="28"/>
  <c r="AP79" i="28"/>
  <c r="CC279" i="28"/>
  <c r="R279" i="28"/>
  <c r="CL429" i="28"/>
  <c r="U429" i="28"/>
  <c r="DJ59" i="28"/>
  <c r="AS59" i="28"/>
  <c r="CX299" i="28"/>
  <c r="AG299" i="28"/>
  <c r="EB159" i="28"/>
  <c r="BK159" i="28"/>
  <c r="F99" i="28"/>
  <c r="BQ99" i="28"/>
  <c r="CC169" i="28"/>
  <c r="R169" i="28"/>
  <c r="CO149" i="28"/>
  <c r="AD149" i="28"/>
  <c r="DA329" i="28"/>
  <c r="AP329" i="28"/>
  <c r="DY329" i="28"/>
  <c r="BN329" i="28"/>
  <c r="L179" i="28"/>
  <c r="BW179" i="28"/>
  <c r="CI339" i="28"/>
  <c r="X339" i="28"/>
  <c r="DJ199" i="28"/>
  <c r="AS199" i="28"/>
  <c r="CX209" i="28"/>
  <c r="AG209" i="28"/>
  <c r="CU209" i="28"/>
  <c r="AJ209" i="28"/>
  <c r="DD319" i="28"/>
  <c r="AM319" i="28"/>
  <c r="DY159" i="28"/>
  <c r="BN159" i="28"/>
  <c r="I179" i="28"/>
  <c r="BZ179" i="28"/>
  <c r="CL199" i="28"/>
  <c r="U199" i="28"/>
  <c r="DJ219" i="28"/>
  <c r="AS219" i="28"/>
  <c r="CX189" i="28"/>
  <c r="AG189" i="28"/>
  <c r="DY479" i="28"/>
  <c r="BN479" i="28"/>
  <c r="L469" i="28"/>
  <c r="BW469" i="28"/>
  <c r="CI459" i="28"/>
  <c r="X459" i="28"/>
  <c r="DJ189" i="28"/>
  <c r="AS189" i="28"/>
  <c r="CX249" i="28"/>
  <c r="AG249" i="28"/>
  <c r="DV429" i="28"/>
  <c r="BE429" i="28"/>
  <c r="BT259" i="28"/>
  <c r="C259" i="28"/>
  <c r="CF199" i="28"/>
  <c r="O199" i="28"/>
  <c r="CR269" i="28"/>
  <c r="AA269" i="28"/>
  <c r="CF129" i="28"/>
  <c r="O129" i="28"/>
  <c r="DG109" i="28"/>
  <c r="AV109" i="28"/>
  <c r="DD229" i="28"/>
  <c r="AM229" i="28"/>
  <c r="DY289" i="28"/>
  <c r="BN289" i="28"/>
  <c r="DP269" i="28"/>
  <c r="AY269" i="28"/>
  <c r="DG269" i="28"/>
  <c r="AV269" i="28"/>
  <c r="DD279" i="28"/>
  <c r="AM279" i="28"/>
  <c r="BT419" i="28"/>
  <c r="C419" i="28"/>
  <c r="DP409" i="28"/>
  <c r="AY409" i="28"/>
  <c r="CI299" i="28"/>
  <c r="X299" i="28"/>
  <c r="DG309" i="28"/>
  <c r="AV309" i="28"/>
  <c r="DY459" i="28"/>
  <c r="BN459" i="28"/>
  <c r="CI369" i="28"/>
  <c r="X369" i="28"/>
  <c r="DD379" i="28"/>
  <c r="AM379" i="28"/>
  <c r="EB339" i="28"/>
  <c r="BK339" i="28"/>
  <c r="F429" i="28"/>
  <c r="BQ429" i="28"/>
  <c r="CC319" i="28"/>
  <c r="R319" i="28"/>
  <c r="DP429" i="28"/>
  <c r="AY429" i="28"/>
  <c r="CU279" i="28"/>
  <c r="AJ279" i="28"/>
  <c r="BT159" i="28"/>
  <c r="C159" i="28"/>
  <c r="CI119" i="28"/>
  <c r="X119" i="28"/>
  <c r="DM119" i="28"/>
  <c r="BB119" i="28"/>
  <c r="DA169" i="28"/>
  <c r="AP169" i="28"/>
  <c r="DS149" i="28"/>
  <c r="BH149" i="28"/>
  <c r="I49" i="28"/>
  <c r="BZ49" i="28"/>
  <c r="CL59" i="28"/>
  <c r="U59" i="28"/>
  <c r="DJ389" i="28"/>
  <c r="AS389" i="28"/>
  <c r="CX129" i="28"/>
  <c r="AG129" i="28"/>
  <c r="DV289" i="28"/>
  <c r="BE289" i="28"/>
  <c r="CO369" i="28"/>
  <c r="AD369" i="28"/>
  <c r="DA269" i="28"/>
  <c r="AP269" i="28"/>
  <c r="L409" i="28"/>
  <c r="BW409" i="28"/>
  <c r="CL29" i="28"/>
  <c r="U29" i="28"/>
  <c r="CX439" i="28"/>
  <c r="AG439" i="28"/>
  <c r="DV419" i="28"/>
  <c r="BE419" i="28"/>
  <c r="BT289" i="28"/>
  <c r="C289" i="28"/>
  <c r="CO359" i="28"/>
  <c r="AD359" i="28"/>
  <c r="DY39" i="28"/>
  <c r="BN39" i="28"/>
  <c r="L49" i="28"/>
  <c r="BW49" i="28"/>
  <c r="CI29" i="28"/>
  <c r="X29" i="28"/>
  <c r="DJ29" i="28"/>
  <c r="AS29" i="28"/>
  <c r="CU29" i="28"/>
  <c r="AJ29" i="28"/>
  <c r="F229" i="28"/>
  <c r="BQ229" i="28"/>
  <c r="DM239" i="28"/>
  <c r="BB239" i="28"/>
  <c r="CO239" i="28"/>
  <c r="AD239" i="28"/>
  <c r="DS209" i="28"/>
  <c r="BH209" i="28"/>
  <c r="L339" i="28"/>
  <c r="BW339" i="28"/>
  <c r="CF219" i="28"/>
  <c r="O219" i="28"/>
  <c r="DG229" i="28"/>
  <c r="AV229" i="28"/>
  <c r="DD209" i="28"/>
  <c r="AM209" i="28"/>
  <c r="DV349" i="28"/>
  <c r="BE349" i="28"/>
  <c r="BT229" i="28"/>
  <c r="C229" i="28"/>
  <c r="CC419" i="28"/>
  <c r="R419" i="28"/>
  <c r="CO409" i="28"/>
  <c r="AD409" i="28"/>
  <c r="DJ179" i="28"/>
  <c r="AS179" i="28"/>
  <c r="EB469" i="28"/>
  <c r="BK469" i="28"/>
  <c r="DS229" i="28"/>
  <c r="BH229" i="28"/>
  <c r="I209" i="28"/>
  <c r="BZ209" i="28"/>
  <c r="DP219" i="28"/>
  <c r="AY219" i="28"/>
  <c r="DD219" i="28"/>
  <c r="AM219" i="28"/>
  <c r="CX449" i="28"/>
  <c r="AG449" i="28"/>
  <c r="F439" i="28"/>
  <c r="BQ439" i="28"/>
  <c r="DA259" i="28"/>
  <c r="AP259" i="28"/>
  <c r="F209" i="28"/>
  <c r="BQ209" i="28"/>
  <c r="CC359" i="28"/>
  <c r="R359" i="28"/>
  <c r="DJ119" i="28"/>
  <c r="AS119" i="28"/>
  <c r="DV269" i="28"/>
  <c r="BE269" i="28"/>
  <c r="CC259" i="28"/>
  <c r="R259" i="28"/>
  <c r="CO249" i="28"/>
  <c r="AD249" i="28"/>
  <c r="CL369" i="28"/>
  <c r="U369" i="28"/>
  <c r="CX259" i="28"/>
  <c r="AG259" i="28"/>
  <c r="CC219" i="28"/>
  <c r="R219" i="28"/>
  <c r="EB39" i="28"/>
  <c r="BK39" i="28"/>
  <c r="DP459" i="28"/>
  <c r="AY459" i="28"/>
  <c r="L459" i="28"/>
  <c r="BW459" i="28"/>
  <c r="AV399" i="28"/>
  <c r="DG399" i="28"/>
  <c r="EB309" i="28"/>
  <c r="BK309" i="28"/>
  <c r="CR279" i="28"/>
  <c r="AA279" i="28"/>
  <c r="F149" i="28"/>
  <c r="BQ149" i="28"/>
  <c r="CL169" i="28"/>
  <c r="U169" i="28"/>
  <c r="DD429" i="28"/>
  <c r="AM429" i="28"/>
  <c r="CC299" i="28"/>
  <c r="R299" i="28"/>
  <c r="EB459" i="28"/>
  <c r="BK459" i="28"/>
  <c r="CF369" i="28"/>
  <c r="O369" i="28"/>
  <c r="CR439" i="28"/>
  <c r="AA439" i="28"/>
  <c r="DS399" i="28"/>
  <c r="BH399" i="28"/>
  <c r="DP379" i="28"/>
  <c r="AY379" i="28"/>
  <c r="DD369" i="28"/>
  <c r="AM369" i="28"/>
  <c r="DG389" i="28"/>
  <c r="AV389" i="28"/>
  <c r="EB389" i="28"/>
  <c r="BK389" i="28"/>
  <c r="CO449" i="28"/>
  <c r="AD449" i="28"/>
  <c r="DJ39" i="28"/>
  <c r="AS39" i="28"/>
  <c r="L279" i="28"/>
  <c r="BW279" i="28"/>
  <c r="DY199" i="28"/>
  <c r="BN199" i="28"/>
  <c r="AM69" i="28"/>
  <c r="DD69" i="28"/>
  <c r="DM299" i="28"/>
  <c r="BB299" i="28"/>
  <c r="CU249" i="28"/>
  <c r="AJ249" i="28"/>
  <c r="DJ269" i="28"/>
  <c r="AS269" i="28"/>
  <c r="CF149" i="28"/>
  <c r="O149" i="28"/>
  <c r="CR89" i="28"/>
  <c r="AA89" i="28"/>
  <c r="I129" i="28"/>
  <c r="BZ129" i="28"/>
  <c r="F89" i="28"/>
  <c r="BQ89" i="28"/>
  <c r="CL39" i="28"/>
  <c r="U39" i="28"/>
  <c r="DD349" i="28"/>
  <c r="AM349" i="28"/>
  <c r="I39" i="28"/>
  <c r="BZ39" i="28"/>
  <c r="EB439" i="28"/>
  <c r="BK439" i="28"/>
  <c r="DM79" i="28"/>
  <c r="BB79" i="28"/>
  <c r="DA159" i="28"/>
  <c r="AP159" i="28"/>
  <c r="I189" i="28"/>
  <c r="BZ189" i="28"/>
  <c r="EB19" i="28"/>
  <c r="BK19" i="28"/>
  <c r="CC89" i="28"/>
  <c r="R89" i="28"/>
  <c r="CO69" i="28"/>
  <c r="AD69" i="28"/>
  <c r="DA69" i="28"/>
  <c r="AP69" i="28"/>
  <c r="BT379" i="28"/>
  <c r="C379" i="28"/>
  <c r="DV379" i="28"/>
  <c r="BE379" i="28"/>
  <c r="CC229" i="28"/>
  <c r="R229" i="28"/>
  <c r="CO129" i="28"/>
  <c r="AD129" i="28"/>
  <c r="DY89" i="28"/>
  <c r="BN89" i="28"/>
  <c r="CL149" i="28"/>
  <c r="U149" i="28"/>
  <c r="CX139" i="28"/>
  <c r="AG139" i="28"/>
  <c r="I399" i="28"/>
  <c r="BZ399" i="28"/>
  <c r="EB259" i="28"/>
  <c r="BK259" i="28"/>
  <c r="CO309" i="28"/>
  <c r="AD309" i="28"/>
  <c r="DY149" i="28"/>
  <c r="BN149" i="28"/>
  <c r="CX219" i="28"/>
  <c r="AG219" i="28"/>
  <c r="BT139" i="28"/>
  <c r="C139" i="28"/>
  <c r="DM99" i="28"/>
  <c r="BB99" i="28"/>
  <c r="DA229" i="28"/>
  <c r="AP229" i="28"/>
  <c r="DM139" i="28"/>
  <c r="BB139" i="28"/>
  <c r="CU219" i="28"/>
  <c r="AJ219" i="28"/>
  <c r="L229" i="28"/>
  <c r="BW229" i="28"/>
  <c r="EB269" i="28"/>
  <c r="BK269" i="28"/>
  <c r="CC199" i="28"/>
  <c r="R199" i="28"/>
  <c r="CO159" i="28"/>
  <c r="AD159" i="28"/>
  <c r="DS89" i="28"/>
  <c r="BH89" i="28"/>
  <c r="DP149" i="28"/>
  <c r="AY149" i="28"/>
  <c r="CX289" i="28"/>
  <c r="AG289" i="28"/>
  <c r="I59" i="28"/>
  <c r="BZ59" i="28"/>
  <c r="DG279" i="28"/>
  <c r="AV279" i="28"/>
  <c r="EB249" i="28"/>
  <c r="BK249" i="28"/>
  <c r="CC349" i="28"/>
  <c r="R349" i="28"/>
  <c r="CR99" i="28"/>
  <c r="AA99" i="28"/>
  <c r="CC399" i="28"/>
  <c r="R399" i="28"/>
  <c r="CO139" i="28"/>
  <c r="AD139" i="28"/>
  <c r="CL189" i="28"/>
  <c r="U189" i="28"/>
  <c r="CX59" i="28"/>
  <c r="AG59" i="28"/>
  <c r="I359" i="28"/>
  <c r="BZ359" i="28"/>
  <c r="DG299" i="28"/>
  <c r="AV299" i="28"/>
  <c r="EB359" i="28"/>
  <c r="BK359" i="28"/>
  <c r="CI449" i="28"/>
  <c r="X449" i="28"/>
  <c r="BZ19" i="28"/>
  <c r="I19" i="28"/>
  <c r="DJ129" i="28"/>
  <c r="AS129" i="28"/>
  <c r="DS359" i="28"/>
  <c r="BH359" i="28"/>
  <c r="CC289" i="28"/>
  <c r="R289" i="28"/>
  <c r="CO19" i="28"/>
  <c r="AD19" i="28"/>
  <c r="CC429" i="28"/>
  <c r="R429" i="28"/>
  <c r="CO339" i="28"/>
  <c r="AD339" i="28"/>
  <c r="DV189" i="28"/>
  <c r="BE189" i="28"/>
  <c r="CL309" i="28"/>
  <c r="U309" i="28"/>
  <c r="CX419" i="28"/>
  <c r="AG419" i="28"/>
  <c r="EB109" i="28"/>
  <c r="BK109" i="28"/>
  <c r="CF349" i="28"/>
  <c r="O349" i="28"/>
  <c r="DG349" i="28"/>
  <c r="AV349" i="28"/>
  <c r="DS429" i="28"/>
  <c r="BH429" i="28"/>
  <c r="DP329" i="28"/>
  <c r="AY329" i="28"/>
  <c r="DY279" i="28"/>
  <c r="BN279" i="28"/>
  <c r="CF29" i="28"/>
  <c r="O29" i="28"/>
  <c r="DM129" i="28"/>
  <c r="BB129" i="28"/>
  <c r="CR139" i="28"/>
  <c r="AA139" i="28"/>
  <c r="CU179" i="28"/>
  <c r="AJ179" i="28"/>
  <c r="DY109" i="28"/>
  <c r="BN109" i="28"/>
  <c r="CR29" i="28"/>
  <c r="AA29" i="28"/>
  <c r="CU39" i="28"/>
  <c r="AJ39" i="28"/>
  <c r="DY49" i="28"/>
  <c r="BN49" i="28"/>
  <c r="CC59" i="28"/>
  <c r="R59" i="28"/>
  <c r="I419" i="28"/>
  <c r="BZ419" i="28"/>
  <c r="DJ279" i="28"/>
  <c r="AS279" i="28"/>
  <c r="CX359" i="28"/>
  <c r="AG359" i="28"/>
  <c r="EB279" i="28"/>
  <c r="BK279" i="28"/>
  <c r="F319" i="28"/>
  <c r="BQ319" i="28"/>
  <c r="DP279" i="28"/>
  <c r="AY279" i="28"/>
  <c r="CF289" i="28"/>
  <c r="O289" i="28"/>
  <c r="L299" i="28"/>
  <c r="BW299" i="28"/>
  <c r="CL259" i="28"/>
  <c r="U259" i="28"/>
  <c r="DJ299" i="28"/>
  <c r="AS299" i="28"/>
  <c r="CX39" i="28"/>
  <c r="AG39" i="28"/>
  <c r="EB69" i="28"/>
  <c r="BK69" i="28"/>
  <c r="I29" i="28"/>
  <c r="BZ29" i="28"/>
  <c r="CL289" i="28"/>
  <c r="U289" i="28"/>
  <c r="DG329" i="28"/>
  <c r="AV329" i="28"/>
  <c r="CU69" i="28"/>
  <c r="AJ69" i="28"/>
  <c r="EB479" i="28"/>
  <c r="BK479" i="28"/>
  <c r="F379" i="28"/>
  <c r="BQ379" i="28"/>
  <c r="CC449" i="28"/>
  <c r="R449" i="28"/>
  <c r="DP369" i="28"/>
  <c r="AY369" i="28"/>
  <c r="CO189" i="28"/>
  <c r="AD189" i="28"/>
  <c r="DD399" i="28"/>
  <c r="AM399" i="28"/>
  <c r="DV129" i="28"/>
  <c r="BE129" i="28"/>
  <c r="L79" i="28"/>
  <c r="BW79" i="28"/>
  <c r="CI189" i="28"/>
  <c r="X189" i="28"/>
  <c r="DJ89" i="28"/>
  <c r="AS89" i="28"/>
  <c r="DV359" i="28"/>
  <c r="BE359" i="28"/>
  <c r="CI69" i="28"/>
  <c r="X69" i="28"/>
  <c r="CF119" i="28"/>
  <c r="O119" i="28"/>
  <c r="CU59" i="28"/>
  <c r="AJ59" i="28"/>
  <c r="DD359" i="28"/>
  <c r="AM359" i="28"/>
  <c r="EB79" i="28"/>
  <c r="BK79" i="28"/>
  <c r="BT279" i="28"/>
  <c r="C279" i="28"/>
  <c r="DP49" i="28"/>
  <c r="AY49" i="28"/>
  <c r="CI219" i="28"/>
  <c r="X219" i="28"/>
  <c r="CR49" i="28"/>
  <c r="AA49" i="28"/>
  <c r="DS169" i="28"/>
  <c r="BH169" i="28"/>
  <c r="I149" i="28"/>
  <c r="BZ149" i="28"/>
  <c r="DP169" i="28"/>
  <c r="AY169" i="28"/>
  <c r="DG219" i="28"/>
  <c r="AV219" i="28"/>
  <c r="CR149" i="28"/>
  <c r="AA149" i="28"/>
  <c r="EB329" i="28"/>
  <c r="BK329" i="28"/>
  <c r="F339" i="28"/>
  <c r="BQ339" i="28"/>
  <c r="CC309" i="28"/>
  <c r="R309" i="28"/>
  <c r="CL109" i="28"/>
  <c r="U109" i="28"/>
  <c r="CO319" i="28"/>
  <c r="AD319" i="28"/>
  <c r="DD329" i="28"/>
  <c r="AM329" i="28"/>
  <c r="DY169" i="28"/>
  <c r="BN169" i="28"/>
  <c r="L199" i="28"/>
  <c r="BW199" i="28"/>
  <c r="CL209" i="28"/>
  <c r="U209" i="28"/>
  <c r="DJ169" i="28"/>
  <c r="AS169" i="28"/>
  <c r="CX269" i="28"/>
  <c r="AG269" i="28"/>
  <c r="DJ79" i="28"/>
  <c r="AS79" i="28"/>
  <c r="CO39" i="28"/>
  <c r="AD39" i="28"/>
  <c r="DA29" i="28"/>
  <c r="AP29" i="28"/>
  <c r="DV389" i="28"/>
  <c r="BE389" i="28"/>
  <c r="BT389" i="28"/>
  <c r="C389" i="28"/>
  <c r="DM279" i="28"/>
  <c r="BB279" i="28"/>
  <c r="CO389" i="28"/>
  <c r="AD389" i="28"/>
  <c r="DA359" i="28"/>
  <c r="AP359" i="28"/>
  <c r="DS59" i="28"/>
  <c r="BH59" i="28"/>
  <c r="L69" i="28"/>
  <c r="BW69" i="28"/>
  <c r="CF39" i="28"/>
  <c r="O39" i="28"/>
  <c r="DG189" i="28"/>
  <c r="AV189" i="28"/>
  <c r="CR219" i="28"/>
  <c r="AA219" i="28"/>
  <c r="F409" i="28"/>
  <c r="BQ409" i="28"/>
  <c r="I329" i="28"/>
  <c r="BZ329" i="28"/>
  <c r="DM389" i="28"/>
  <c r="BB389" i="28"/>
  <c r="CO329" i="28"/>
  <c r="AD329" i="28"/>
  <c r="DA409" i="28"/>
  <c r="AP409" i="28"/>
  <c r="EB169" i="28"/>
  <c r="BK169" i="28"/>
  <c r="F59" i="28"/>
  <c r="BQ59" i="28"/>
  <c r="DP69" i="28"/>
  <c r="AY69" i="28"/>
  <c r="CL249" i="28"/>
  <c r="U249" i="28"/>
  <c r="CO59" i="28"/>
  <c r="AD59" i="28"/>
  <c r="DA199" i="28"/>
  <c r="AP199" i="28"/>
  <c r="I109" i="28"/>
  <c r="BZ109" i="28"/>
  <c r="CL129" i="28"/>
  <c r="U129" i="28"/>
  <c r="CR109" i="28"/>
  <c r="AA109" i="28"/>
  <c r="CU109" i="28"/>
  <c r="AJ109" i="28"/>
  <c r="CC379" i="28"/>
  <c r="R379" i="28"/>
  <c r="DM429" i="28"/>
  <c r="BB429" i="28"/>
  <c r="CO419" i="28"/>
  <c r="AD419" i="28"/>
  <c r="DS139" i="28"/>
  <c r="BH139" i="28"/>
  <c r="I89" i="28"/>
  <c r="BZ89" i="28"/>
  <c r="DG79" i="28"/>
  <c r="AV79" i="28"/>
  <c r="CR79" i="28"/>
  <c r="AA79" i="28"/>
  <c r="EB399" i="28"/>
  <c r="BK399" i="28"/>
  <c r="CF109" i="28"/>
  <c r="O109" i="28"/>
  <c r="CR69" i="28"/>
  <c r="AA69" i="28"/>
  <c r="AM29" i="28"/>
  <c r="DD29" i="28"/>
  <c r="DV399" i="28"/>
  <c r="BE399" i="28"/>
  <c r="CF259" i="28"/>
  <c r="O259" i="28"/>
  <c r="DM359" i="28"/>
  <c r="BB359" i="28"/>
  <c r="DA379" i="28"/>
  <c r="AP379" i="28"/>
  <c r="CC69" i="28"/>
  <c r="R69" i="28"/>
  <c r="I429" i="28"/>
  <c r="BZ429" i="28"/>
  <c r="AS449" i="28"/>
  <c r="DJ439" i="28"/>
  <c r="CX339" i="28"/>
  <c r="AG339" i="28"/>
  <c r="EB379" i="28"/>
  <c r="BK379" i="28"/>
  <c r="F469" i="28"/>
  <c r="BQ469" i="28"/>
  <c r="CU129" i="28"/>
  <c r="AJ129" i="28"/>
  <c r="DS349" i="28"/>
  <c r="BH349" i="28"/>
  <c r="I239" i="28"/>
  <c r="BZ239" i="28"/>
  <c r="CL349" i="28"/>
  <c r="U349" i="28"/>
  <c r="DG209" i="28"/>
  <c r="AV209" i="28"/>
  <c r="DV219" i="28"/>
  <c r="BE219" i="28"/>
  <c r="BT469" i="28"/>
  <c r="C469" i="28"/>
  <c r="DP419" i="28"/>
  <c r="AY419" i="28"/>
  <c r="CI59" i="28"/>
  <c r="X59" i="28"/>
  <c r="CI439" i="28"/>
  <c r="X439" i="28"/>
  <c r="DG119" i="28"/>
  <c r="AV119" i="28"/>
  <c r="BT219" i="28"/>
  <c r="C219" i="28"/>
  <c r="CO209" i="28"/>
  <c r="AD209" i="28"/>
  <c r="DA219" i="28"/>
  <c r="AP219" i="28"/>
  <c r="DS449" i="28"/>
  <c r="BH449" i="28"/>
  <c r="DG239" i="28"/>
  <c r="AV239" i="28"/>
  <c r="DS199" i="28"/>
  <c r="BH199" i="28"/>
  <c r="CC239" i="28"/>
  <c r="R239" i="28"/>
  <c r="I449" i="28"/>
  <c r="BZ449" i="28"/>
  <c r="DJ209" i="28"/>
  <c r="AS209" i="28"/>
  <c r="EB289" i="28"/>
  <c r="BK289" i="28"/>
  <c r="BT99" i="28"/>
  <c r="C99" i="28"/>
  <c r="CI109" i="28"/>
  <c r="X109" i="28"/>
  <c r="CF209" i="28"/>
  <c r="O209" i="28"/>
  <c r="CR59" i="28"/>
  <c r="AA59" i="28"/>
  <c r="CU189" i="28"/>
  <c r="AJ189" i="28"/>
  <c r="DS319" i="28"/>
  <c r="BH319" i="28"/>
  <c r="I169" i="28"/>
  <c r="BZ169" i="28"/>
  <c r="DP179" i="28"/>
  <c r="AY179" i="28"/>
  <c r="DG169" i="28"/>
  <c r="AV169" i="28"/>
  <c r="DD129" i="28"/>
  <c r="AM129" i="28"/>
  <c r="DV309" i="28"/>
  <c r="BE309" i="28"/>
  <c r="CF339" i="28"/>
  <c r="O339" i="28"/>
  <c r="CO349" i="28"/>
  <c r="AD349" i="28"/>
  <c r="DA39" i="28"/>
  <c r="AP39" i="28"/>
  <c r="DS339" i="28"/>
  <c r="BH339" i="28"/>
  <c r="I279" i="28"/>
  <c r="BZ279" i="28"/>
  <c r="CL269" i="28"/>
  <c r="U269" i="28"/>
  <c r="CX79" i="28"/>
  <c r="AG79" i="28"/>
  <c r="EB199" i="28"/>
  <c r="BK199" i="28"/>
  <c r="F19" i="28"/>
  <c r="BQ19" i="28"/>
  <c r="CI39" i="28"/>
  <c r="X39" i="28"/>
  <c r="DP439" i="28"/>
  <c r="AY439" i="28"/>
  <c r="DG99" i="28"/>
  <c r="AV99" i="28"/>
  <c r="DD299" i="28"/>
  <c r="AM299" i="28"/>
  <c r="DS279" i="28"/>
  <c r="BH279" i="28"/>
  <c r="I309" i="28"/>
  <c r="BZ309" i="28"/>
  <c r="CL459" i="28"/>
  <c r="U459" i="28"/>
  <c r="DJ259" i="28"/>
  <c r="AS259" i="28"/>
  <c r="CX329" i="28"/>
  <c r="AG329" i="28"/>
  <c r="EB369" i="28"/>
  <c r="BK369" i="28"/>
  <c r="CC49" i="28"/>
  <c r="R49" i="28"/>
  <c r="I159" i="28"/>
  <c r="BZ159" i="28"/>
  <c r="DG49" i="28"/>
  <c r="AV49" i="28"/>
  <c r="CX199" i="28"/>
  <c r="AG199" i="28"/>
  <c r="DV259" i="28"/>
  <c r="BE259" i="28"/>
  <c r="BT309" i="28"/>
  <c r="C309" i="28"/>
  <c r="CF59" i="28"/>
  <c r="O59" i="28"/>
  <c r="DA89" i="28"/>
  <c r="AP89" i="28"/>
  <c r="DS119" i="28"/>
  <c r="BH119" i="28"/>
  <c r="DP399" i="28"/>
  <c r="AY399" i="28"/>
  <c r="CL219" i="28"/>
  <c r="U219" i="28"/>
  <c r="CO379" i="28"/>
  <c r="AD379" i="28"/>
  <c r="DS189" i="28"/>
  <c r="BH189" i="28"/>
  <c r="CC29" i="28"/>
  <c r="R29" i="28"/>
  <c r="I79" i="28"/>
  <c r="BZ79" i="28"/>
  <c r="DJ69" i="28"/>
  <c r="AS69" i="28"/>
  <c r="CX319" i="28"/>
  <c r="AG319" i="28"/>
  <c r="DV339" i="28"/>
  <c r="BE339" i="28"/>
  <c r="F189" i="28"/>
  <c r="BQ189" i="28"/>
  <c r="I469" i="28"/>
  <c r="BZ469" i="28"/>
  <c r="CO299" i="28"/>
  <c r="AD299" i="28"/>
  <c r="DA299" i="28"/>
  <c r="AP299" i="28"/>
  <c r="DS249" i="28"/>
  <c r="BH249" i="28"/>
  <c r="I199" i="28"/>
  <c r="BZ199" i="28"/>
  <c r="CL339" i="28"/>
  <c r="U339" i="28"/>
  <c r="DJ159" i="28"/>
  <c r="AS159" i="28"/>
  <c r="CX159" i="28"/>
  <c r="AG159" i="28"/>
  <c r="DV169" i="28"/>
  <c r="BE169" i="28"/>
  <c r="BT59" i="28"/>
  <c r="C59" i="28"/>
  <c r="CF189" i="28"/>
  <c r="O189" i="28"/>
  <c r="DM179" i="28"/>
  <c r="BB179" i="28"/>
  <c r="CO89" i="28"/>
  <c r="AD89" i="28"/>
  <c r="DA279" i="28"/>
  <c r="AP279" i="28"/>
  <c r="DY189" i="28"/>
  <c r="BN189" i="28"/>
  <c r="L349" i="28"/>
  <c r="BW349" i="28"/>
  <c r="CI199" i="28"/>
  <c r="X199" i="28"/>
  <c r="DG159" i="28"/>
  <c r="AV159" i="28"/>
  <c r="F79" i="28"/>
  <c r="BQ79" i="28"/>
  <c r="CC149" i="28"/>
  <c r="R149" i="28"/>
  <c r="DM339" i="28"/>
  <c r="BB339" i="28"/>
  <c r="CO259" i="28"/>
  <c r="AD259" i="28"/>
  <c r="DA129" i="28"/>
  <c r="AP129" i="28"/>
  <c r="BT479" i="28"/>
  <c r="C479" i="28"/>
  <c r="DM439" i="28"/>
  <c r="BB439" i="28"/>
  <c r="CO429" i="28"/>
  <c r="AD429" i="28"/>
  <c r="L159" i="28"/>
  <c r="BW159" i="28"/>
  <c r="CI49" i="28"/>
  <c r="X49" i="28"/>
  <c r="AM89" i="28"/>
  <c r="DD89" i="28"/>
  <c r="DV49" i="28"/>
  <c r="BE49" i="28"/>
  <c r="BT119" i="28"/>
  <c r="C119" i="28"/>
  <c r="DP139" i="28"/>
  <c r="AY139" i="28"/>
  <c r="BT249" i="28"/>
  <c r="C249" i="28"/>
  <c r="CF309" i="28"/>
  <c r="O309" i="28"/>
  <c r="CI249" i="28"/>
  <c r="X249" i="28"/>
  <c r="CR259" i="28"/>
  <c r="AA259" i="28"/>
  <c r="CU269" i="28"/>
  <c r="AJ269" i="28"/>
  <c r="DY309" i="28"/>
  <c r="BN309" i="28"/>
  <c r="L259" i="28"/>
  <c r="BW259" i="28"/>
  <c r="CF299" i="28"/>
  <c r="O299" i="28"/>
  <c r="CR249" i="28"/>
  <c r="AA249" i="28"/>
  <c r="CU309" i="28"/>
  <c r="AJ309" i="28"/>
  <c r="DV409" i="28"/>
  <c r="BE409" i="28"/>
  <c r="BT429" i="28"/>
  <c r="C429" i="28"/>
  <c r="DM409" i="28"/>
  <c r="BB409" i="28"/>
  <c r="CU429" i="28"/>
  <c r="AJ429" i="28"/>
  <c r="DS289" i="28"/>
  <c r="BH289" i="28"/>
  <c r="I259" i="28"/>
  <c r="BZ259" i="28"/>
  <c r="CL399" i="28"/>
  <c r="U399" i="28"/>
  <c r="DG249" i="28"/>
  <c r="AV249" i="28"/>
  <c r="DD309" i="28"/>
  <c r="AM309" i="28"/>
  <c r="L189" i="28"/>
  <c r="BW189" i="28"/>
  <c r="CF179" i="28"/>
  <c r="O179" i="28"/>
  <c r="DJ109" i="28"/>
  <c r="AS109" i="28"/>
  <c r="CR119" i="28"/>
  <c r="AA119" i="28"/>
  <c r="EB119" i="28"/>
  <c r="BK119" i="28"/>
  <c r="F289" i="28"/>
  <c r="BQ289" i="28"/>
  <c r="CC159" i="28"/>
  <c r="R159" i="28"/>
  <c r="DP159" i="28"/>
  <c r="AY159" i="28"/>
  <c r="CO229" i="28"/>
  <c r="AD229" i="28"/>
  <c r="DA149" i="28"/>
  <c r="AP149" i="28"/>
  <c r="DY299" i="28"/>
  <c r="BN299" i="28"/>
  <c r="L289" i="28"/>
  <c r="BW289" i="28"/>
  <c r="CI279" i="28"/>
  <c r="X279" i="28"/>
  <c r="AS399" i="28"/>
  <c r="DJ399" i="28"/>
  <c r="CX429" i="28"/>
  <c r="AG429" i="28"/>
  <c r="CC439" i="28"/>
  <c r="R439" i="28"/>
  <c r="DM459" i="28"/>
  <c r="BB459" i="28"/>
  <c r="CO399" i="28"/>
  <c r="AD399" i="28"/>
  <c r="DA209" i="28"/>
  <c r="AP209" i="28"/>
  <c r="L429" i="28"/>
  <c r="BW429" i="28"/>
  <c r="CI389" i="28"/>
  <c r="X389" i="28"/>
  <c r="DJ229" i="28"/>
  <c r="AS229" i="28"/>
  <c r="CX399" i="28"/>
  <c r="AG399" i="28"/>
  <c r="DV69" i="28"/>
  <c r="BE69" i="28"/>
  <c r="CF69" i="28"/>
  <c r="O69" i="28"/>
  <c r="DM59" i="28"/>
  <c r="BB59" i="28"/>
  <c r="I219" i="28"/>
  <c r="BZ219" i="28"/>
  <c r="DJ149" i="28"/>
  <c r="AS149" i="28"/>
  <c r="CX229" i="28"/>
  <c r="AG229" i="28"/>
  <c r="EB209" i="28"/>
  <c r="BK209" i="28"/>
  <c r="CI99" i="28"/>
  <c r="X99" i="28"/>
  <c r="DP59" i="28"/>
  <c r="AY59" i="28"/>
  <c r="CX459" i="28"/>
  <c r="AG459" i="28"/>
  <c r="DA239" i="28"/>
  <c r="AP239" i="28"/>
  <c r="F239" i="28"/>
  <c r="BQ239" i="28"/>
  <c r="DP449" i="28"/>
  <c r="AY449" i="28"/>
  <c r="DD189" i="28"/>
  <c r="AM189" i="28"/>
  <c r="CC329" i="28"/>
  <c r="R329" i="28"/>
  <c r="DG149" i="28"/>
  <c r="AV149" i="28"/>
  <c r="CF459" i="28"/>
  <c r="O459" i="28"/>
  <c r="L209" i="28"/>
  <c r="BW209" i="28"/>
  <c r="CU459" i="28"/>
  <c r="AJ459" i="28"/>
  <c r="CL239" i="28"/>
  <c r="U239" i="28"/>
  <c r="EB229" i="28"/>
  <c r="BK229" i="28"/>
  <c r="EB429" i="28"/>
  <c r="BK429" i="28"/>
  <c r="I409" i="28"/>
  <c r="BZ409" i="28"/>
  <c r="CO179" i="28"/>
  <c r="AD179" i="28"/>
  <c r="DS219" i="28"/>
  <c r="BH219" i="28"/>
  <c r="CL389" i="28"/>
  <c r="U389" i="28"/>
  <c r="CX29" i="28"/>
  <c r="AG29" i="28"/>
  <c r="F349" i="28"/>
  <c r="BQ349" i="28"/>
  <c r="DM249" i="28"/>
  <c r="BB249" i="28"/>
  <c r="DA369" i="28"/>
  <c r="AP369" i="28"/>
  <c r="I289" i="28"/>
  <c r="BZ289" i="28"/>
  <c r="DJ249" i="28"/>
  <c r="AS249" i="28"/>
  <c r="DS419" i="28"/>
  <c r="BH419" i="28"/>
  <c r="I319" i="28"/>
  <c r="BZ319" i="28"/>
  <c r="DD149" i="28"/>
  <c r="AM149" i="28"/>
  <c r="F299" i="28"/>
  <c r="BQ299" i="28"/>
  <c r="CL419" i="28"/>
  <c r="U419" i="28"/>
  <c r="DS409" i="28"/>
  <c r="BH409" i="28"/>
  <c r="DP359" i="28"/>
  <c r="AY359" i="28"/>
  <c r="CU259" i="28"/>
  <c r="AJ259" i="28"/>
  <c r="EB299" i="28"/>
  <c r="BK299" i="28"/>
  <c r="DP249" i="28"/>
  <c r="AY249" i="28"/>
  <c r="CO439" i="28"/>
  <c r="AD439" i="28"/>
  <c r="DS369" i="28"/>
  <c r="BH369" i="28"/>
  <c r="I379" i="28"/>
  <c r="BZ379" i="28"/>
  <c r="CX279" i="28"/>
  <c r="AG279" i="28"/>
  <c r="F419" i="28"/>
  <c r="BQ419" i="28"/>
  <c r="I459" i="28"/>
  <c r="BZ459" i="28"/>
  <c r="DS459" i="28"/>
  <c r="BH459" i="28"/>
  <c r="I439" i="28"/>
  <c r="BZ439" i="28"/>
  <c r="F449" i="28"/>
  <c r="BQ449" i="28"/>
  <c r="CL99" i="28"/>
  <c r="U99" i="28"/>
  <c r="CF279" i="28"/>
  <c r="O279" i="28"/>
  <c r="DY129" i="28"/>
  <c r="BN129" i="28"/>
  <c r="L249" i="28"/>
  <c r="BW249" i="28"/>
  <c r="DG259" i="28"/>
  <c r="AV259" i="28"/>
  <c r="DV59" i="28"/>
  <c r="BE59" i="28"/>
  <c r="CR129" i="28"/>
  <c r="AA129" i="28"/>
  <c r="CI209" i="28"/>
  <c r="X209" i="28"/>
  <c r="CU159" i="28"/>
  <c r="AJ159" i="28"/>
  <c r="DA319" i="28"/>
  <c r="AP319" i="28"/>
  <c r="CC39" i="28"/>
  <c r="R39" i="28"/>
  <c r="CR199" i="28"/>
  <c r="AA199" i="28"/>
  <c r="EB129" i="28"/>
  <c r="BK129" i="28"/>
  <c r="DP89" i="28"/>
  <c r="AY89" i="28"/>
  <c r="DG59" i="28"/>
  <c r="AV59" i="28"/>
  <c r="DS49" i="28"/>
  <c r="BH49" i="28"/>
  <c r="CL79" i="28"/>
  <c r="U79" i="28"/>
  <c r="CX149" i="28"/>
  <c r="AG149" i="28"/>
  <c r="CC99" i="28"/>
  <c r="R99" i="28"/>
  <c r="CO109" i="28"/>
  <c r="AD109" i="28"/>
  <c r="DS329" i="28"/>
  <c r="BH329" i="28"/>
  <c r="CL89" i="28"/>
  <c r="U89" i="28"/>
  <c r="CX99" i="28"/>
  <c r="AG99" i="28"/>
  <c r="F139" i="28"/>
  <c r="BQ139" i="28"/>
  <c r="DP79" i="28"/>
  <c r="AY79" i="28"/>
  <c r="DA109" i="28"/>
  <c r="AP109" i="28"/>
  <c r="CI149" i="28"/>
  <c r="X149" i="28"/>
  <c r="DV29" i="28"/>
  <c r="BE29" i="28"/>
  <c r="BT189" i="28"/>
  <c r="C189" i="28"/>
  <c r="DM89" i="28"/>
  <c r="BB89" i="28"/>
  <c r="DA139" i="28"/>
  <c r="AP139" i="28"/>
  <c r="DJ99" i="28"/>
  <c r="AS99" i="28"/>
  <c r="DS299" i="28"/>
  <c r="BH299" i="28"/>
  <c r="CX49" i="28"/>
  <c r="AG49" i="28"/>
  <c r="CL279" i="28"/>
  <c r="U279" i="28"/>
  <c r="CC369" i="28"/>
  <c r="R369" i="28"/>
  <c r="F199" i="28"/>
  <c r="BQ199" i="28"/>
  <c r="DA429" i="28"/>
  <c r="AP429" i="28"/>
  <c r="L329" i="28"/>
  <c r="BW329" i="28"/>
  <c r="DV239" i="28"/>
  <c r="BE239" i="28"/>
  <c r="CI79" i="28"/>
  <c r="X79" i="28"/>
  <c r="CO119" i="28"/>
  <c r="AD119" i="28"/>
  <c r="CF89" i="28"/>
  <c r="O89" i="28"/>
  <c r="CR39" i="28"/>
  <c r="AA39" i="28"/>
  <c r="DY99" i="28"/>
  <c r="BN99" i="28"/>
  <c r="CI329" i="28"/>
  <c r="X329" i="28"/>
  <c r="DD169" i="28"/>
  <c r="AM169" i="28"/>
  <c r="F329" i="28"/>
  <c r="BQ329" i="28"/>
  <c r="DA249" i="28"/>
  <c r="AP249" i="28"/>
  <c r="I139" i="28"/>
  <c r="BZ139" i="28"/>
  <c r="DJ49" i="28"/>
  <c r="AS49" i="28"/>
  <c r="DS309" i="28"/>
  <c r="BH309" i="28"/>
  <c r="CL449" i="28"/>
  <c r="U449" i="28"/>
  <c r="DD249" i="28"/>
  <c r="AM249" i="28"/>
  <c r="F259" i="28"/>
  <c r="BQ259" i="28"/>
  <c r="DP289" i="28"/>
  <c r="AY289" i="28"/>
  <c r="CU199" i="28"/>
  <c r="AJ199" i="28"/>
  <c r="DJ339" i="28"/>
  <c r="AS339" i="28"/>
  <c r="DA119" i="28"/>
  <c r="AP119" i="28"/>
  <c r="L19" i="28"/>
  <c r="BW19" i="28"/>
  <c r="DS259" i="28"/>
  <c r="BH259" i="28"/>
  <c r="CR289" i="28"/>
  <c r="AA289" i="28"/>
  <c r="DP309" i="28"/>
  <c r="AY309" i="28"/>
  <c r="CU289" i="28"/>
  <c r="AJ289" i="28"/>
  <c r="EB449" i="28"/>
  <c r="BK449" i="28"/>
  <c r="CL319" i="28"/>
  <c r="U319" i="28"/>
  <c r="CX169" i="28"/>
  <c r="AG169" i="28"/>
  <c r="F279" i="28"/>
  <c r="BQ279" i="28"/>
  <c r="DM29" i="28"/>
  <c r="BB29" i="28"/>
  <c r="DA49" i="28"/>
  <c r="AP49" i="28"/>
  <c r="F179" i="28"/>
  <c r="BQ179" i="28"/>
  <c r="DJ329" i="28"/>
  <c r="AS329" i="28"/>
  <c r="I369" i="28"/>
  <c r="BZ369" i="28"/>
  <c r="DM399" i="28"/>
  <c r="BB399" i="28"/>
  <c r="CI179" i="28"/>
  <c r="X179" i="28"/>
  <c r="AV409" i="28"/>
  <c r="AS439" i="28"/>
  <c r="AV419" i="28"/>
  <c r="AV469" i="28"/>
  <c r="AS409" i="28"/>
  <c r="AS469" i="28"/>
  <c r="AS429" i="28"/>
  <c r="AV449" i="28"/>
  <c r="AV429" i="28"/>
  <c r="AS419" i="28"/>
  <c r="CT230" i="28"/>
  <c r="AI230" i="28"/>
  <c r="Z460" i="28"/>
  <c r="CQ460" i="28"/>
  <c r="DF230" i="28"/>
  <c r="AU230" i="28"/>
  <c r="CH350" i="28"/>
  <c r="W350" i="28"/>
  <c r="N330" i="28"/>
  <c r="CE330" i="28"/>
  <c r="CE360" i="28"/>
  <c r="N360" i="28"/>
  <c r="BG450" i="28"/>
  <c r="DR450" i="28"/>
  <c r="K480" i="28"/>
  <c r="BV480" i="28"/>
  <c r="BS440" i="28"/>
  <c r="B440" i="28"/>
  <c r="BS310" i="28"/>
  <c r="B310" i="28"/>
  <c r="B20" i="28"/>
  <c r="BS20" i="28"/>
  <c r="B160" i="28"/>
  <c r="BS160" i="28"/>
  <c r="J27" i="23"/>
  <c r="J26" i="23"/>
  <c r="J25" i="23"/>
  <c r="J19" i="23"/>
  <c r="C19" i="23"/>
  <c r="J13" i="23"/>
  <c r="J15" i="23"/>
  <c r="J14" i="23"/>
  <c r="C15" i="23"/>
  <c r="C13" i="23"/>
  <c r="C14" i="23"/>
  <c r="J8" i="23"/>
  <c r="K240" i="28"/>
  <c r="BV240" i="28"/>
  <c r="W300" i="28"/>
  <c r="CH300" i="28"/>
  <c r="AI160" i="28"/>
  <c r="CT160" i="28"/>
  <c r="DO350" i="28"/>
  <c r="AX350" i="28"/>
  <c r="DF240" i="28"/>
  <c r="AU240" i="28"/>
  <c r="N210" i="28"/>
  <c r="CE210" i="28"/>
  <c r="Z210" i="28"/>
  <c r="CQ210" i="28"/>
  <c r="EA240" i="28"/>
  <c r="BJ240" i="28"/>
  <c r="E32" i="1"/>
  <c r="E52" i="1"/>
  <c r="E50" i="1"/>
  <c r="E51" i="1"/>
  <c r="E58" i="1"/>
  <c r="E54" i="1"/>
  <c r="E48" i="1"/>
  <c r="E36" i="1"/>
  <c r="E44" i="1"/>
  <c r="E19" i="1"/>
  <c r="E63" i="1"/>
  <c r="E55" i="1"/>
  <c r="E16" i="1"/>
  <c r="E86" i="1"/>
  <c r="E42" i="1"/>
  <c r="E33" i="1"/>
  <c r="E59" i="1"/>
  <c r="E62" i="1"/>
  <c r="E68" i="1"/>
  <c r="E61" i="1"/>
  <c r="E60" i="1"/>
  <c r="E66" i="1"/>
  <c r="E67" i="1"/>
  <c r="E64" i="1"/>
  <c r="E57" i="1"/>
  <c r="E65" i="1"/>
  <c r="E28" i="1"/>
  <c r="E18" i="1"/>
  <c r="E102" i="1"/>
  <c r="E97" i="1"/>
  <c r="E106" i="1"/>
  <c r="E99" i="1"/>
  <c r="E104" i="1"/>
  <c r="E101" i="1"/>
  <c r="E96" i="1"/>
  <c r="E107" i="1"/>
  <c r="E103" i="1"/>
  <c r="E98" i="1"/>
  <c r="E100" i="1"/>
  <c r="E105" i="1"/>
  <c r="E92" i="1"/>
  <c r="E94" i="1"/>
  <c r="E93" i="1"/>
  <c r="E84" i="1"/>
  <c r="E90" i="1"/>
  <c r="E91" i="1"/>
  <c r="E89" i="1"/>
  <c r="E88" i="1"/>
  <c r="E83" i="1"/>
  <c r="E85" i="1"/>
  <c r="E87" i="1"/>
  <c r="E71" i="1"/>
  <c r="E78" i="1"/>
  <c r="E70" i="1"/>
  <c r="E76" i="1"/>
  <c r="E75" i="1"/>
  <c r="E77" i="1"/>
  <c r="E81" i="1"/>
  <c r="E72" i="1"/>
  <c r="E80" i="1"/>
  <c r="E79" i="1"/>
  <c r="E73" i="1"/>
  <c r="E74" i="1"/>
  <c r="E45" i="1"/>
  <c r="E47" i="1"/>
  <c r="E53" i="1"/>
  <c r="E49" i="1"/>
  <c r="E40" i="1"/>
  <c r="E38" i="1"/>
  <c r="E34" i="1"/>
  <c r="E35" i="1"/>
  <c r="E41" i="1"/>
  <c r="E37" i="1"/>
  <c r="E31" i="1"/>
  <c r="E27" i="1"/>
  <c r="E20" i="1"/>
  <c r="E25" i="1"/>
  <c r="E29" i="1"/>
  <c r="E6" i="1"/>
  <c r="E22" i="1"/>
  <c r="E23" i="1"/>
  <c r="E26" i="1"/>
  <c r="E24" i="1"/>
  <c r="E13" i="1"/>
  <c r="E11" i="1"/>
  <c r="E9" i="1"/>
  <c r="E10" i="1"/>
  <c r="L2" i="3"/>
  <c r="M2" i="3" s="1"/>
  <c r="L70" i="3" l="1"/>
  <c r="M70" i="3" s="1"/>
  <c r="L44" i="3"/>
  <c r="M44" i="3" s="1"/>
  <c r="L56" i="3"/>
  <c r="M56" i="3" s="1"/>
  <c r="M53" i="3"/>
  <c r="M37" i="3"/>
  <c r="M51" i="3"/>
  <c r="M50" i="3"/>
  <c r="M65" i="3"/>
  <c r="M66" i="3"/>
  <c r="M58" i="3"/>
  <c r="M90" i="3"/>
  <c r="M95" i="3"/>
  <c r="M57" i="3"/>
  <c r="M39" i="3"/>
  <c r="M32" i="3"/>
  <c r="M30" i="3"/>
  <c r="M71" i="3"/>
  <c r="M72" i="3"/>
  <c r="M73" i="3"/>
  <c r="M45" i="3"/>
  <c r="M41" i="3"/>
  <c r="M67" i="3"/>
  <c r="B13" i="2"/>
  <c r="C5" i="1"/>
  <c r="B5" i="1"/>
  <c r="C13" i="2" l="1"/>
  <c r="B11" i="2" l="1"/>
  <c r="B7" i="23" s="1"/>
  <c r="J5" i="3"/>
  <c r="B7" i="1"/>
  <c r="J53" i="20" l="1"/>
  <c r="E41" i="19"/>
  <c r="J37" i="18"/>
  <c r="J49" i="16"/>
  <c r="W49" i="16"/>
  <c r="C8" i="1"/>
  <c r="W44" i="20"/>
  <c r="R44" i="19"/>
  <c r="W37" i="18"/>
  <c r="R43" i="17"/>
  <c r="N40" i="12"/>
  <c r="E37" i="17"/>
  <c r="C8" i="2"/>
  <c r="C7" i="1"/>
  <c r="R34" i="20"/>
  <c r="J51" i="19"/>
  <c r="J26" i="18"/>
  <c r="J41" i="16"/>
  <c r="W52" i="16"/>
  <c r="J9" i="23"/>
  <c r="J46" i="20"/>
  <c r="R38" i="19"/>
  <c r="W40" i="18"/>
  <c r="R41" i="17"/>
  <c r="N42" i="12"/>
  <c r="E25" i="17"/>
  <c r="C20" i="1"/>
  <c r="B9" i="23"/>
  <c r="B8" i="23"/>
  <c r="J53" i="19"/>
  <c r="R49" i="17"/>
  <c r="N50" i="12"/>
  <c r="W43" i="18"/>
  <c r="W44" i="16"/>
  <c r="J41" i="20"/>
  <c r="C11" i="2"/>
  <c r="C7" i="23" s="1"/>
  <c r="J44" i="16"/>
  <c r="R36" i="19"/>
  <c r="E42" i="17"/>
  <c r="R44" i="20"/>
  <c r="CR389" i="28" l="1"/>
  <c r="AA389" i="28"/>
  <c r="CR309" i="28"/>
  <c r="AA309" i="28"/>
  <c r="DY439" i="28"/>
  <c r="BN439" i="28"/>
  <c r="DY419" i="28"/>
  <c r="BN419" i="28"/>
  <c r="DY389" i="28"/>
  <c r="BN389" i="28"/>
  <c r="DY359" i="28"/>
  <c r="BN359" i="28"/>
  <c r="CR329" i="28"/>
  <c r="AA329" i="28"/>
  <c r="DY399" i="28"/>
  <c r="BN399" i="28"/>
  <c r="DY339" i="28"/>
  <c r="BN339" i="28"/>
  <c r="DY449" i="28"/>
  <c r="BN449" i="28"/>
  <c r="DD389" i="28"/>
  <c r="AM389" i="28"/>
  <c r="DA389" i="28"/>
  <c r="AP389" i="28"/>
  <c r="AM419" i="28"/>
  <c r="DD419" i="28"/>
  <c r="DA419" i="28"/>
  <c r="AP419" i="28"/>
  <c r="DD439" i="28"/>
  <c r="AM439" i="28"/>
  <c r="DA439" i="28"/>
  <c r="AP439" i="28"/>
  <c r="CI319" i="28"/>
  <c r="X319" i="28"/>
  <c r="CU359" i="28"/>
  <c r="AJ359" i="28"/>
  <c r="CU349" i="28"/>
  <c r="AJ349" i="28"/>
  <c r="CU409" i="28"/>
  <c r="AJ409" i="28"/>
  <c r="AA349" i="28"/>
  <c r="CR349" i="28"/>
  <c r="AA379" i="28"/>
  <c r="CR379" i="28"/>
  <c r="AA429" i="28"/>
  <c r="CR429" i="28"/>
  <c r="CI359" i="28"/>
  <c r="X359" i="28"/>
  <c r="CF379" i="28"/>
  <c r="O379" i="28"/>
  <c r="CF419" i="28"/>
  <c r="O419" i="28"/>
  <c r="DY269" i="28"/>
  <c r="BN269" i="28"/>
  <c r="DY219" i="28"/>
  <c r="BN219" i="28"/>
  <c r="DY409" i="28"/>
  <c r="BN409" i="28"/>
  <c r="DY379" i="28"/>
  <c r="BN379" i="28"/>
  <c r="DV319" i="28"/>
  <c r="BE319" i="28"/>
  <c r="DM349" i="28"/>
  <c r="BB349" i="28"/>
  <c r="DM449" i="28"/>
  <c r="BB449" i="28"/>
  <c r="DM269" i="28"/>
  <c r="BB269" i="28"/>
  <c r="AV479" i="28"/>
  <c r="DG479" i="28"/>
  <c r="DJ379" i="28"/>
  <c r="AS379" i="28"/>
  <c r="DJ139" i="28"/>
  <c r="AS139" i="28"/>
  <c r="DD289" i="28"/>
  <c r="AM289" i="28"/>
  <c r="DD259" i="28"/>
  <c r="AM259" i="28"/>
  <c r="DD459" i="28"/>
  <c r="AM459" i="28"/>
  <c r="DA459" i="28"/>
  <c r="AP459" i="28"/>
  <c r="AJ479" i="28"/>
  <c r="CU479" i="28"/>
  <c r="CU469" i="28"/>
  <c r="AJ469" i="28"/>
  <c r="CU449" i="28"/>
  <c r="AJ449" i="28"/>
  <c r="CU339" i="28"/>
  <c r="AJ339" i="28"/>
  <c r="CR419" i="28"/>
  <c r="AA419" i="28"/>
  <c r="CR209" i="28"/>
  <c r="AA209" i="28"/>
  <c r="CR449" i="28"/>
  <c r="AA449" i="28"/>
  <c r="CR369" i="28"/>
  <c r="AA369" i="28"/>
  <c r="CR409" i="28"/>
  <c r="AA409" i="28"/>
  <c r="CI309" i="28"/>
  <c r="X309" i="28"/>
  <c r="CI169" i="28"/>
  <c r="X169" i="28"/>
  <c r="CI159" i="28"/>
  <c r="X159" i="28"/>
  <c r="O359" i="28"/>
  <c r="CF359" i="28"/>
  <c r="O269" i="28"/>
  <c r="CF269" i="28"/>
  <c r="CF139" i="28"/>
  <c r="O139" i="28"/>
  <c r="CF319" i="28"/>
  <c r="O319" i="28"/>
  <c r="BW359" i="28"/>
  <c r="L359" i="28"/>
  <c r="L99" i="28"/>
  <c r="BW99" i="28"/>
  <c r="L379" i="28"/>
  <c r="BW379" i="28"/>
  <c r="BT349" i="28"/>
  <c r="C349" i="28"/>
  <c r="BT319" i="28"/>
  <c r="C319" i="28"/>
  <c r="BT399" i="28"/>
  <c r="C399" i="28"/>
  <c r="BT409" i="28"/>
  <c r="C409" i="28"/>
  <c r="BT369" i="28"/>
  <c r="C369" i="28"/>
  <c r="BT359" i="28"/>
  <c r="C359" i="28"/>
  <c r="L109" i="28"/>
  <c r="BW109" i="28"/>
  <c r="L389" i="28"/>
  <c r="BW389" i="28"/>
  <c r="CU169" i="28"/>
  <c r="AJ169" i="28"/>
  <c r="CU149" i="28"/>
  <c r="AJ149" i="28"/>
  <c r="CU89" i="28"/>
  <c r="AJ89" i="28"/>
  <c r="CU79" i="28"/>
  <c r="AJ79" i="28"/>
  <c r="CR169" i="28"/>
  <c r="AA169" i="28"/>
  <c r="DM369" i="28"/>
  <c r="BB369" i="28"/>
  <c r="DM159" i="28"/>
  <c r="BB159" i="28"/>
  <c r="DM199" i="28"/>
  <c r="BB199" i="28"/>
  <c r="DM319" i="28"/>
  <c r="BB319" i="28"/>
  <c r="CF389" i="28"/>
  <c r="O389" i="28"/>
  <c r="CF439" i="28"/>
  <c r="O439" i="28"/>
  <c r="DV369" i="28"/>
  <c r="BE369" i="28"/>
  <c r="DV199" i="28"/>
  <c r="BE199" i="28"/>
  <c r="DY429" i="28"/>
  <c r="BN429" i="28"/>
  <c r="DY369" i="28"/>
  <c r="BN369" i="28"/>
  <c r="L89" i="28"/>
  <c r="BW89" i="28"/>
  <c r="BT129" i="28"/>
  <c r="C129" i="28"/>
  <c r="BT449" i="28"/>
  <c r="C449" i="28"/>
  <c r="BT89" i="28"/>
  <c r="C89" i="28"/>
  <c r="BN319" i="28"/>
  <c r="DY319" i="28"/>
  <c r="BN259" i="28"/>
  <c r="DY259" i="28"/>
  <c r="AJ419" i="28"/>
  <c r="CU419" i="28"/>
  <c r="CU239" i="28"/>
  <c r="AJ239" i="28"/>
  <c r="AA159" i="28"/>
  <c r="CR159" i="28"/>
  <c r="CR479" i="28"/>
  <c r="AA479" i="28"/>
  <c r="AA399" i="28"/>
  <c r="CR399" i="28"/>
  <c r="CR239" i="28"/>
  <c r="AA239" i="28"/>
  <c r="DM149" i="28"/>
  <c r="BB149" i="28"/>
  <c r="BB329" i="28"/>
  <c r="DM329" i="28"/>
  <c r="BB209" i="28"/>
  <c r="DM209" i="28"/>
  <c r="X239" i="28"/>
  <c r="CI239" i="28"/>
  <c r="X89" i="28"/>
  <c r="CI89" i="28"/>
  <c r="X409" i="28"/>
  <c r="CI409" i="28"/>
  <c r="CI479" i="28"/>
  <c r="X479" i="28"/>
  <c r="BE299" i="28"/>
  <c r="DV299" i="28"/>
  <c r="BE229" i="28"/>
  <c r="DV229" i="28"/>
  <c r="DV469" i="28"/>
  <c r="BE469" i="28"/>
  <c r="BE459" i="28"/>
  <c r="DV459" i="28"/>
  <c r="BE249" i="28"/>
  <c r="DV249" i="28"/>
  <c r="BE119" i="28"/>
  <c r="DV119" i="28"/>
  <c r="BE109" i="28"/>
  <c r="DV109" i="28"/>
  <c r="BE99" i="28"/>
  <c r="DV99" i="28"/>
  <c r="O99" i="28"/>
  <c r="CF99" i="28"/>
  <c r="O239" i="28"/>
  <c r="CF239" i="28"/>
  <c r="O49" i="28"/>
  <c r="CF49" i="28"/>
  <c r="CF469" i="28"/>
  <c r="O469" i="28"/>
  <c r="DY119" i="28"/>
  <c r="BN119" i="28"/>
  <c r="BN59" i="28"/>
  <c r="DY59" i="28"/>
  <c r="BN229" i="28"/>
  <c r="DY229" i="28"/>
  <c r="BW449" i="28"/>
  <c r="L449" i="28"/>
  <c r="BW479" i="28"/>
  <c r="L479" i="28"/>
  <c r="BW309" i="28"/>
  <c r="L309" i="28"/>
  <c r="BW149" i="28"/>
  <c r="L149" i="28"/>
  <c r="L129" i="28"/>
  <c r="BW129" i="28"/>
  <c r="BW59" i="28"/>
  <c r="L59" i="28"/>
  <c r="C339" i="28"/>
  <c r="BT339" i="28"/>
  <c r="C149" i="28"/>
  <c r="BT149" i="28"/>
  <c r="C9" i="28"/>
  <c r="BT9" i="28"/>
  <c r="C199" i="28"/>
  <c r="BT199" i="28"/>
  <c r="C169" i="28"/>
  <c r="BT169" i="28"/>
  <c r="DV139" i="28"/>
  <c r="BE139" i="28"/>
  <c r="CF449" i="28"/>
  <c r="O449" i="28"/>
  <c r="DJ359" i="28"/>
  <c r="AS359" i="28"/>
  <c r="BT179" i="28"/>
  <c r="C179" i="28"/>
  <c r="DM189" i="28"/>
  <c r="BB189" i="28"/>
  <c r="AP339" i="28"/>
  <c r="DA339" i="28"/>
  <c r="DY179" i="28"/>
  <c r="BN179" i="28"/>
  <c r="CI419" i="28"/>
  <c r="X419" i="28"/>
  <c r="O249" i="28"/>
  <c r="CF249" i="28"/>
  <c r="AA469" i="28"/>
  <c r="CR469" i="28"/>
  <c r="BW439" i="28"/>
  <c r="L439" i="28"/>
  <c r="C459" i="28"/>
  <c r="BT459" i="28"/>
  <c r="BB69" i="28"/>
  <c r="DM69" i="28"/>
  <c r="AJ439" i="28"/>
  <c r="CU439" i="28"/>
  <c r="BN469" i="28"/>
  <c r="DY469" i="28"/>
  <c r="X429" i="28"/>
  <c r="CI429" i="28"/>
  <c r="AM479" i="28"/>
  <c r="DD479" i="28"/>
  <c r="BE329" i="28"/>
  <c r="DV329" i="28"/>
  <c r="AV179" i="28"/>
  <c r="DG179" i="28"/>
  <c r="C9" i="23"/>
  <c r="C8" i="23"/>
  <c r="BN139" i="28"/>
  <c r="DY139" i="28"/>
  <c r="AM339" i="28"/>
  <c r="DD339" i="28"/>
  <c r="AM139" i="28"/>
  <c r="DD139" i="28"/>
  <c r="AM109" i="28"/>
  <c r="DD109" i="28"/>
  <c r="DV159" i="28"/>
  <c r="BE159" i="28"/>
  <c r="DM379" i="28"/>
  <c r="BB379" i="28"/>
  <c r="DM309" i="28"/>
  <c r="BB309" i="28"/>
  <c r="DG459" i="28"/>
  <c r="AV459" i="28"/>
  <c r="DD49" i="28"/>
  <c r="AM49" i="28"/>
  <c r="AM269" i="28"/>
  <c r="DD269" i="28"/>
  <c r="CU329" i="28"/>
  <c r="AJ329" i="28"/>
  <c r="CU389" i="28"/>
  <c r="AJ389" i="28"/>
  <c r="AA179" i="28"/>
  <c r="CR179" i="28"/>
  <c r="AA359" i="28"/>
  <c r="CR359" i="28"/>
  <c r="X399" i="28"/>
  <c r="CI399" i="28"/>
  <c r="X229" i="28"/>
  <c r="CI229" i="28"/>
  <c r="CF409" i="28"/>
  <c r="O409" i="28"/>
  <c r="CF229" i="28"/>
  <c r="O229" i="28"/>
  <c r="L169" i="28"/>
  <c r="BW169" i="28"/>
  <c r="L39" i="28"/>
  <c r="BW39" i="28"/>
  <c r="C329" i="28"/>
  <c r="BT329" i="28"/>
  <c r="C209" i="28"/>
  <c r="BT209" i="28"/>
  <c r="BE439" i="28"/>
  <c r="DV439" i="28"/>
  <c r="BN239" i="28"/>
  <c r="DY239" i="28"/>
  <c r="AM469" i="28"/>
  <c r="DD469" i="28"/>
  <c r="AA229" i="28"/>
  <c r="CR229" i="28"/>
  <c r="BW239" i="28"/>
  <c r="L239" i="28"/>
  <c r="AJ229" i="28"/>
  <c r="CU229" i="28"/>
  <c r="DM229" i="28"/>
  <c r="BB229" i="28"/>
  <c r="O429" i="28"/>
  <c r="CF429" i="28"/>
  <c r="X469" i="28"/>
  <c r="CI469" i="28"/>
  <c r="DG359" i="28"/>
  <c r="AV359" i="28"/>
</calcChain>
</file>

<file path=xl/sharedStrings.xml><?xml version="1.0" encoding="utf-8"?>
<sst xmlns="http://schemas.openxmlformats.org/spreadsheetml/2006/main" count="3295" uniqueCount="722">
  <si>
    <t>Poule A</t>
  </si>
  <si>
    <t>datum</t>
  </si>
  <si>
    <t>car.</t>
  </si>
  <si>
    <t>totaal</t>
  </si>
  <si>
    <t>beurten</t>
  </si>
  <si>
    <t>aantal</t>
  </si>
  <si>
    <t>Poule B</t>
  </si>
  <si>
    <t>Poule C</t>
  </si>
  <si>
    <t>Poule D</t>
  </si>
  <si>
    <t>Poule E</t>
  </si>
  <si>
    <t>Poule F</t>
  </si>
  <si>
    <t>Poule G</t>
  </si>
  <si>
    <t>Poule H</t>
  </si>
  <si>
    <t>Nieuw</t>
  </si>
  <si>
    <t>Oud</t>
  </si>
  <si>
    <t>gemid.</t>
  </si>
  <si>
    <t>Biljartvereniging Kasteelzicht</t>
  </si>
  <si>
    <t>stand</t>
  </si>
  <si>
    <t>gem.</t>
  </si>
  <si>
    <t>naam</t>
  </si>
  <si>
    <t>aantal partijen</t>
  </si>
  <si>
    <t>totaal punten</t>
  </si>
  <si>
    <t>25 beurten</t>
  </si>
  <si>
    <t>nieuw gemidd.</t>
  </si>
  <si>
    <t>wedstrijd 1</t>
  </si>
  <si>
    <t>wedstrijd 2</t>
  </si>
  <si>
    <t>wedstrijd 3</t>
  </si>
  <si>
    <t>wedstrijd 4</t>
  </si>
  <si>
    <t>wedstrijd 5</t>
  </si>
  <si>
    <t>wedstrijd 6</t>
  </si>
  <si>
    <t>wedstrijd 7</t>
  </si>
  <si>
    <t>wedstrijd 8</t>
  </si>
  <si>
    <t>wedstrijd 9</t>
  </si>
  <si>
    <t>wedstrijd 10</t>
  </si>
  <si>
    <t>wedstrijd 11</t>
  </si>
  <si>
    <t>wedstrijd 12</t>
  </si>
  <si>
    <t>wedstrijd 13</t>
  </si>
  <si>
    <t>wedstrijd 14</t>
  </si>
  <si>
    <t>wedstrijd 15</t>
  </si>
  <si>
    <t>wedstrijd 16</t>
  </si>
  <si>
    <t>wedstrijd 17</t>
  </si>
  <si>
    <t>wedstrijd 18</t>
  </si>
  <si>
    <t>wedstrijd 19</t>
  </si>
  <si>
    <t>wedstrijd 20</t>
  </si>
  <si>
    <t>wedstrijd 21</t>
  </si>
  <si>
    <t>wedstrijd 22</t>
  </si>
  <si>
    <t>gespeelde partijen</t>
  </si>
  <si>
    <t>nog te spelen wedstrijden</t>
  </si>
  <si>
    <t>Scheel Albert</t>
  </si>
  <si>
    <t>Hoogeboom Hennie</t>
  </si>
  <si>
    <t>Vlooswijk Cees</t>
  </si>
  <si>
    <t>Schaik van Koos</t>
  </si>
  <si>
    <t>Zande v.d.Piet</t>
  </si>
  <si>
    <t>Jong de Piet</t>
  </si>
  <si>
    <t>Pol v.d.Joop</t>
  </si>
  <si>
    <t>Kuijer Joop</t>
  </si>
  <si>
    <t>Kraan Ries</t>
  </si>
  <si>
    <t>Vendrig Kees</t>
  </si>
  <si>
    <t>Sleeuwenhoek Louis</t>
  </si>
  <si>
    <t>Verleun Jan</t>
  </si>
  <si>
    <t>Baars Willem</t>
  </si>
  <si>
    <t>Wit de Jan</t>
  </si>
  <si>
    <t>Eijk v. Cees</t>
  </si>
  <si>
    <t>Helsdingen Ab</t>
  </si>
  <si>
    <t>Wijk v.Ton</t>
  </si>
  <si>
    <t>Groenewoud Dick</t>
  </si>
  <si>
    <t>Hagedoorn Rob</t>
  </si>
  <si>
    <t>Boekraad Ad</t>
  </si>
  <si>
    <t>Oostendorp Anton</t>
  </si>
  <si>
    <t>Janssen Leo</t>
  </si>
  <si>
    <t>Zanten v.Gerard</t>
  </si>
  <si>
    <t>Galen v.Willem</t>
  </si>
  <si>
    <t>Both Wim</t>
  </si>
  <si>
    <t>Knip Ron</t>
  </si>
  <si>
    <t>Witjes Ge</t>
  </si>
  <si>
    <t>Kolfschoten Tom</t>
  </si>
  <si>
    <t>Beem v.Gerrit</t>
  </si>
  <si>
    <t>Stelwagen Jentje</t>
  </si>
  <si>
    <t>Schaik v.Wim</t>
  </si>
  <si>
    <t>Lintelo te Harrie</t>
  </si>
  <si>
    <t>B</t>
  </si>
  <si>
    <t>C</t>
  </si>
  <si>
    <t>D</t>
  </si>
  <si>
    <t>E</t>
  </si>
  <si>
    <t>F</t>
  </si>
  <si>
    <t>G</t>
  </si>
  <si>
    <t>H</t>
  </si>
  <si>
    <t xml:space="preserve"> wedstrijd 1</t>
  </si>
  <si>
    <t xml:space="preserve"> wedstrijd 2</t>
  </si>
  <si>
    <t xml:space="preserve"> wedstrijd 11</t>
  </si>
  <si>
    <t xml:space="preserve"> wedstrijd 10</t>
  </si>
  <si>
    <t xml:space="preserve"> wedstrijd 3</t>
  </si>
  <si>
    <t xml:space="preserve"> wedstrijd 4</t>
  </si>
  <si>
    <t xml:space="preserve"> wedstrijd 9</t>
  </si>
  <si>
    <t xml:space="preserve"> wedstrijd 5</t>
  </si>
  <si>
    <t xml:space="preserve"> wedstrijd 8</t>
  </si>
  <si>
    <t xml:space="preserve"> wedstrijd 6</t>
  </si>
  <si>
    <t xml:space="preserve"> wedstrijd 7</t>
  </si>
  <si>
    <t>Wieringen v. Albert</t>
  </si>
  <si>
    <t>nieuwe carb. afgerond</t>
  </si>
  <si>
    <t>blz.13</t>
  </si>
  <si>
    <t>Tel nr.</t>
  </si>
  <si>
    <t>0348-473758</t>
  </si>
  <si>
    <t>0348-418268</t>
  </si>
  <si>
    <t>0348-473325</t>
  </si>
  <si>
    <t>0348-472416</t>
  </si>
  <si>
    <t>0348-565717</t>
  </si>
  <si>
    <t>0348-472793</t>
  </si>
  <si>
    <t>0348-472050</t>
  </si>
  <si>
    <t>0348-472678</t>
  </si>
  <si>
    <t>0348-472186</t>
  </si>
  <si>
    <t>0348-467053</t>
  </si>
  <si>
    <t>0348-472903</t>
  </si>
  <si>
    <t>0348-472339</t>
  </si>
  <si>
    <t>0348-473038</t>
  </si>
  <si>
    <t>0348-471937</t>
  </si>
  <si>
    <t>0348-471619</t>
  </si>
  <si>
    <t>0348-434549</t>
  </si>
  <si>
    <t>0348-473400</t>
  </si>
  <si>
    <t>0348-472771</t>
  </si>
  <si>
    <t>0348-471015</t>
  </si>
  <si>
    <t>0348-472370</t>
  </si>
  <si>
    <t>0348-472516</t>
  </si>
  <si>
    <t>0348-472351</t>
  </si>
  <si>
    <t>0348-474509</t>
  </si>
  <si>
    <t>0348-473297</t>
  </si>
  <si>
    <t>0348-471810</t>
  </si>
  <si>
    <t>0348-475652</t>
  </si>
  <si>
    <t>0348-471653</t>
  </si>
  <si>
    <t>0348-469172</t>
  </si>
  <si>
    <t>0348-471870</t>
  </si>
  <si>
    <t>0348-471567</t>
  </si>
  <si>
    <t>0348-472110</t>
  </si>
  <si>
    <t>0348-472708</t>
  </si>
  <si>
    <t>0348-474415</t>
  </si>
  <si>
    <t>0348-473982</t>
  </si>
  <si>
    <t>0348-472923</t>
  </si>
  <si>
    <t>blz.18</t>
  </si>
  <si>
    <t>blz.9</t>
  </si>
  <si>
    <t>blz.10</t>
  </si>
  <si>
    <t>blz.11</t>
  </si>
  <si>
    <t>blz.12</t>
  </si>
  <si>
    <t>blz.14</t>
  </si>
  <si>
    <t>blz.15</t>
  </si>
  <si>
    <t>blz.16</t>
  </si>
  <si>
    <t>blz.17</t>
  </si>
  <si>
    <t>0348-472638</t>
  </si>
  <si>
    <t>0348-472750</t>
  </si>
  <si>
    <t>Berg van den Anton</t>
  </si>
  <si>
    <t>0348-472725</t>
  </si>
  <si>
    <t>P</t>
  </si>
  <si>
    <t>W</t>
  </si>
  <si>
    <t>2+</t>
  </si>
  <si>
    <t xml:space="preserve">wedstrijd 22 </t>
  </si>
  <si>
    <t>aanw</t>
  </si>
  <si>
    <t>Gemid.</t>
  </si>
  <si>
    <t>0348-474013</t>
  </si>
  <si>
    <t>0348-753017</t>
  </si>
  <si>
    <t>Gent v. Hans</t>
  </si>
  <si>
    <t>0348-471987</t>
  </si>
  <si>
    <t>wedstrijden</t>
  </si>
  <si>
    <t xml:space="preserve"> A</t>
  </si>
  <si>
    <t>poule</t>
  </si>
  <si>
    <t>T</t>
  </si>
  <si>
    <t>1= s'middags 2= s'avonds 3 = beiden</t>
  </si>
  <si>
    <t>A</t>
  </si>
  <si>
    <t>Seizoen</t>
  </si>
  <si>
    <t>HS</t>
  </si>
  <si>
    <t>N</t>
  </si>
  <si>
    <t>geboorte datum</t>
  </si>
  <si>
    <t>27-01-1934</t>
  </si>
  <si>
    <t>11-08-1944</t>
  </si>
  <si>
    <t>21-07-1937</t>
  </si>
  <si>
    <t>12-11-1928</t>
  </si>
  <si>
    <t>24-08-1950</t>
  </si>
  <si>
    <t>22-08-1944</t>
  </si>
  <si>
    <t>24-03-1944</t>
  </si>
  <si>
    <t>07-10-1937</t>
  </si>
  <si>
    <t>07-02-1947</t>
  </si>
  <si>
    <t>05-08-1943</t>
  </si>
  <si>
    <t>21-05-1939</t>
  </si>
  <si>
    <t>09-01-1942</t>
  </si>
  <si>
    <t>10-01-1944</t>
  </si>
  <si>
    <t>08-04-1936</t>
  </si>
  <si>
    <t>30-03-1942</t>
  </si>
  <si>
    <t>12-06-1946</t>
  </si>
  <si>
    <t>14-11-1941</t>
  </si>
  <si>
    <t>01-07-1942</t>
  </si>
  <si>
    <t>08-09-1943</t>
  </si>
  <si>
    <t>08-02-1948</t>
  </si>
  <si>
    <t>03-12-1937</t>
  </si>
  <si>
    <t>11-04-1938</t>
  </si>
  <si>
    <t>20-10-1940</t>
  </si>
  <si>
    <t>29-01-1944</t>
  </si>
  <si>
    <t>05-11-1945</t>
  </si>
  <si>
    <t>20-04-1938</t>
  </si>
  <si>
    <t>04-12-1939</t>
  </si>
  <si>
    <t>01-02-1937</t>
  </si>
  <si>
    <t>20-09-1941</t>
  </si>
  <si>
    <t>22-06-1926</t>
  </si>
  <si>
    <t>25-07-1944</t>
  </si>
  <si>
    <t>14-11-1937</t>
  </si>
  <si>
    <t>23-01-1937</t>
  </si>
  <si>
    <t>08-04-1937</t>
  </si>
  <si>
    <t>26-02-1945</t>
  </si>
  <si>
    <t>23-09-1943</t>
  </si>
  <si>
    <t>16-06-1945</t>
  </si>
  <si>
    <t>19-11-1933</t>
  </si>
  <si>
    <t>28-08-1946</t>
  </si>
  <si>
    <t>15-11-1930</t>
  </si>
  <si>
    <t>06-04-1938</t>
  </si>
  <si>
    <t>12-09-1935</t>
  </si>
  <si>
    <t>08-01-1946</t>
  </si>
  <si>
    <t>14-09-1947</t>
  </si>
  <si>
    <t>Janmaat Kees</t>
  </si>
  <si>
    <t>2&lt;20,00</t>
  </si>
  <si>
    <t>Rooijen van Albert</t>
  </si>
  <si>
    <t>Poule</t>
  </si>
  <si>
    <t xml:space="preserve">Poule </t>
  </si>
  <si>
    <t>0348-473169</t>
  </si>
  <si>
    <t>13-01-1939</t>
  </si>
  <si>
    <t>0348-473479</t>
  </si>
  <si>
    <t>18-09-1944</t>
  </si>
  <si>
    <t>18-02-1948</t>
  </si>
  <si>
    <t>Bos Siem</t>
  </si>
  <si>
    <t>2&lt;21,00</t>
  </si>
  <si>
    <t>2&lt;19,00</t>
  </si>
  <si>
    <t>0348-471438</t>
  </si>
  <si>
    <t>0348-472949</t>
  </si>
  <si>
    <t>Groot de Peter</t>
  </si>
  <si>
    <t>1-12</t>
  </si>
  <si>
    <t>1-10</t>
  </si>
  <si>
    <t>1-8</t>
  </si>
  <si>
    <t>1-6</t>
  </si>
  <si>
    <t>1-4</t>
  </si>
  <si>
    <t>1-2</t>
  </si>
  <si>
    <t>2-11</t>
  </si>
  <si>
    <t>2-9</t>
  </si>
  <si>
    <t>2-7</t>
  </si>
  <si>
    <t>2-5</t>
  </si>
  <si>
    <t>2-3</t>
  </si>
  <si>
    <t>2-12</t>
  </si>
  <si>
    <t>3-10</t>
  </si>
  <si>
    <t>3-8</t>
  </si>
  <si>
    <t>3-6</t>
  </si>
  <si>
    <t>3-4</t>
  </si>
  <si>
    <t>3-1</t>
  </si>
  <si>
    <t>4-9</t>
  </si>
  <si>
    <t>4-7</t>
  </si>
  <si>
    <t>4-5</t>
  </si>
  <si>
    <t>4-2</t>
  </si>
  <si>
    <t>4-11</t>
  </si>
  <si>
    <t>5-8</t>
  </si>
  <si>
    <t>5-6</t>
  </si>
  <si>
    <t>5-3</t>
  </si>
  <si>
    <t>5-1</t>
  </si>
  <si>
    <t>5-10</t>
  </si>
  <si>
    <t>6-7</t>
  </si>
  <si>
    <t>6-4</t>
  </si>
  <si>
    <t>6-2</t>
  </si>
  <si>
    <t>6-11</t>
  </si>
  <si>
    <t>6-9</t>
  </si>
  <si>
    <t>7-5</t>
  </si>
  <si>
    <t>7-3</t>
  </si>
  <si>
    <t>7-1</t>
  </si>
  <si>
    <t>7-10</t>
  </si>
  <si>
    <t>7-8</t>
  </si>
  <si>
    <t>8-4</t>
  </si>
  <si>
    <t>8-2</t>
  </si>
  <si>
    <t>8-11</t>
  </si>
  <si>
    <t>8-9</t>
  </si>
  <si>
    <t>8-12</t>
  </si>
  <si>
    <t>8-6</t>
  </si>
  <si>
    <t>9-3</t>
  </si>
  <si>
    <t>9-1</t>
  </si>
  <si>
    <t>9-10</t>
  </si>
  <si>
    <t>9-12</t>
  </si>
  <si>
    <t>9-7</t>
  </si>
  <si>
    <t>9-5</t>
  </si>
  <si>
    <t>10-2</t>
  </si>
  <si>
    <t>10-11</t>
  </si>
  <si>
    <t>10-12</t>
  </si>
  <si>
    <t>10-8</t>
  </si>
  <si>
    <t>10-6</t>
  </si>
  <si>
    <t>10-4</t>
  </si>
  <si>
    <t>11-1</t>
  </si>
  <si>
    <t>11-12</t>
  </si>
  <si>
    <t>11-9</t>
  </si>
  <si>
    <t>11-7</t>
  </si>
  <si>
    <t>11-5</t>
  </si>
  <si>
    <t>11-3</t>
  </si>
  <si>
    <t>12-6</t>
  </si>
  <si>
    <t>12-5</t>
  </si>
  <si>
    <t>12-4</t>
  </si>
  <si>
    <t>12-3</t>
  </si>
  <si>
    <t>12-7</t>
  </si>
  <si>
    <t>Houdijker den Jan</t>
  </si>
  <si>
    <t>0348-562290</t>
  </si>
  <si>
    <t>0348-473211</t>
  </si>
  <si>
    <t>0348-471085</t>
  </si>
  <si>
    <t>02-01-1948</t>
  </si>
  <si>
    <t>Dijk van Jan 7</t>
  </si>
  <si>
    <t>17-06-1949</t>
  </si>
  <si>
    <t>29-10-1951</t>
  </si>
  <si>
    <t>06-07-1944</t>
  </si>
  <si>
    <t>12-03-1948</t>
  </si>
  <si>
    <t>Kasteren van Harry</t>
  </si>
  <si>
    <t>2&lt;18,30</t>
  </si>
  <si>
    <t>Verkleij Cock</t>
  </si>
  <si>
    <t>1&lt;14,00</t>
  </si>
  <si>
    <t>Kroon Jos</t>
  </si>
  <si>
    <t>0348-745886</t>
  </si>
  <si>
    <t>06-25144502</t>
  </si>
  <si>
    <t>09-10-1948</t>
  </si>
  <si>
    <t>23-05-1953</t>
  </si>
  <si>
    <t>06-22553947 / 0348-472417</t>
  </si>
  <si>
    <t>06-49612592 / 0348-473725</t>
  </si>
  <si>
    <t>Scheel Jaap</t>
  </si>
  <si>
    <t>20-12-1954</t>
  </si>
  <si>
    <t>Kasteelzicht Montfoort</t>
  </si>
  <si>
    <t>1 = 12,30</t>
  </si>
  <si>
    <t>10-03-2015</t>
  </si>
  <si>
    <t>0348-471952</t>
  </si>
  <si>
    <t>0348-473369</t>
  </si>
  <si>
    <t>blz.20</t>
  </si>
  <si>
    <r>
      <t xml:space="preserve">                      *  Deze   spelers worden na 3wedstrijden herzien </t>
    </r>
    <r>
      <rPr>
        <b/>
        <sz val="11"/>
        <color theme="1"/>
        <rFont val="Arial"/>
        <family val="2"/>
      </rPr>
      <t>en dan ook op de halve competitie worden ze herzien</t>
    </r>
    <r>
      <rPr>
        <sz val="11"/>
        <color theme="1"/>
        <rFont val="Arial"/>
        <family val="2"/>
      </rPr>
      <t xml:space="preserve"> </t>
    </r>
  </si>
  <si>
    <t xml:space="preserve"> 0348-422131</t>
  </si>
  <si>
    <t>Wils Harrie</t>
  </si>
  <si>
    <t>0348-475331 / 06-26743693</t>
  </si>
  <si>
    <t>05-02-1949</t>
  </si>
  <si>
    <t>30-11-1952</t>
  </si>
  <si>
    <t>21-04-1940</t>
  </si>
  <si>
    <t>27-06-1945</t>
  </si>
  <si>
    <t>02-07-1950</t>
  </si>
  <si>
    <t>0348-472048</t>
  </si>
  <si>
    <t>0348-473426</t>
  </si>
  <si>
    <t>0348-472875</t>
  </si>
  <si>
    <t>28-12-1941</t>
  </si>
  <si>
    <t>09-11-1950</t>
  </si>
  <si>
    <t>0348-473253</t>
  </si>
  <si>
    <t>26-06-1950</t>
  </si>
  <si>
    <t>2&lt;1</t>
  </si>
  <si>
    <t>0348-472144</t>
  </si>
  <si>
    <t>06 53454777</t>
  </si>
  <si>
    <t>0348-473690</t>
  </si>
  <si>
    <t>09-09-1946</t>
  </si>
  <si>
    <t>0348-471265</t>
  </si>
  <si>
    <t>23-11-1954</t>
  </si>
  <si>
    <t xml:space="preserve">Westland Ries </t>
  </si>
  <si>
    <t xml:space="preserve">Rooijen van Joop </t>
  </si>
  <si>
    <t xml:space="preserve">Wissel de Ben </t>
  </si>
  <si>
    <t xml:space="preserve">Berends Sjaak </t>
  </si>
  <si>
    <t xml:space="preserve">Achterberg Arnold </t>
  </si>
  <si>
    <t>1&lt;2=18,30</t>
  </si>
  <si>
    <t>1</t>
  </si>
  <si>
    <t>0348-473115 / 06-10855424</t>
  </si>
  <si>
    <t>22-07-1945</t>
  </si>
  <si>
    <t>Te spelen wedstrijden</t>
  </si>
  <si>
    <t xml:space="preserve"> wedstrijd 22</t>
  </si>
  <si>
    <t xml:space="preserve"> wedstrijd 12</t>
  </si>
  <si>
    <t xml:space="preserve"> wedstrijd 13</t>
  </si>
  <si>
    <t xml:space="preserve"> wedstrijd 21</t>
  </si>
  <si>
    <t xml:space="preserve"> wedstrijd 14</t>
  </si>
  <si>
    <t xml:space="preserve"> wedstrijd 15</t>
  </si>
  <si>
    <t xml:space="preserve"> wedstrijd 20</t>
  </si>
  <si>
    <t xml:space="preserve"> wedstrijd 19</t>
  </si>
  <si>
    <t xml:space="preserve"> wedstrijd 16</t>
  </si>
  <si>
    <t xml:space="preserve"> wedstrijd 17</t>
  </si>
  <si>
    <t xml:space="preserve"> wedstrijd 18</t>
  </si>
  <si>
    <t>0348-471947</t>
  </si>
  <si>
    <t>17-01-1949</t>
  </si>
  <si>
    <t>Vliet v. Cees</t>
  </si>
  <si>
    <t>0348-471097</t>
  </si>
  <si>
    <t>19-09-1945</t>
  </si>
  <si>
    <t>0348-471797</t>
  </si>
  <si>
    <t>07-09-1937</t>
  </si>
  <si>
    <t xml:space="preserve">Poule A </t>
  </si>
  <si>
    <t xml:space="preserve">Poule B </t>
  </si>
  <si>
    <t>Voet Ton</t>
  </si>
  <si>
    <t>0348-472001</t>
  </si>
  <si>
    <t>02-10-1942</t>
  </si>
  <si>
    <t>0348-424565</t>
  </si>
  <si>
    <t>01-06-1940</t>
  </si>
  <si>
    <t>3&lt;14,00</t>
  </si>
  <si>
    <t>07-09-1953</t>
  </si>
  <si>
    <t>1=12,30na16,00&lt;2</t>
  </si>
  <si>
    <t>24-10-1951</t>
  </si>
  <si>
    <t>3&lt;13,00&lt;19,00</t>
  </si>
  <si>
    <t>Vlooswijk Co</t>
  </si>
  <si>
    <t>06-11903956</t>
  </si>
  <si>
    <t>10-06-1952</t>
  </si>
  <si>
    <t>Beerthuizen Joop</t>
  </si>
  <si>
    <t>Haselkamp v.d.Toon</t>
  </si>
  <si>
    <t>Heumen Wim</t>
  </si>
  <si>
    <t>Anbergen Joop</t>
  </si>
  <si>
    <t>Beus de Arnold</t>
  </si>
  <si>
    <t>Pater Gerrit</t>
  </si>
  <si>
    <t>Rheenen van Ton</t>
  </si>
  <si>
    <t>Bode Harry</t>
  </si>
  <si>
    <t>18-08-1938</t>
  </si>
  <si>
    <t>e-mail adressen</t>
  </si>
  <si>
    <t>beerthuizenjoop994@gmail.com</t>
  </si>
  <si>
    <t>g.deleeuw@telfort.nl</t>
  </si>
  <si>
    <t>h.severs@ziggo.nl</t>
  </si>
  <si>
    <t>harry.reusken@casema.nl</t>
  </si>
  <si>
    <t>jpkuijer@hetnet.nl</t>
  </si>
  <si>
    <t>p.zande@ziggo.nl</t>
  </si>
  <si>
    <t>noco3844@gmail.com</t>
  </si>
  <si>
    <t>vlooswijkcjpm@hetnet.nl</t>
  </si>
  <si>
    <t>pjvanoostrum@ziggo.nl</t>
  </si>
  <si>
    <t>ansenalbert@kpnplanet.nl</t>
  </si>
  <si>
    <t>mnjkraan@hetnet.nl</t>
  </si>
  <si>
    <t>k.vendrig@ziggo.nl</t>
  </si>
  <si>
    <t>jaapscheel@ziggo.nl</t>
  </si>
  <si>
    <t>anthvanwijk@gmail.com</t>
  </si>
  <si>
    <t>a.helsdingen@planet.nl</t>
  </si>
  <si>
    <t>T.vandenhaselkamp@ziggo.nl</t>
  </si>
  <si>
    <t>heume044@planet.nl</t>
  </si>
  <si>
    <t>g.van.beem@hetnet.nl</t>
  </si>
  <si>
    <t>w.g.baars@hetnet.nl</t>
  </si>
  <si>
    <t>jchverleun@kpnplanet.nl</t>
  </si>
  <si>
    <t>keesenadavaneijk@hetnet.nl</t>
  </si>
  <si>
    <t>apdejong@hotmail.com</t>
  </si>
  <si>
    <t>jan.riawildschut@hetnet.nl</t>
  </si>
  <si>
    <t>h.vankasteren@hotmail.com</t>
  </si>
  <si>
    <t>bcdewissel@hotmail.com</t>
  </si>
  <si>
    <t>r.westland@ziggo.nl</t>
  </si>
  <si>
    <t>janma76@kpnmail.nl</t>
  </si>
  <si>
    <t>hentvangent@ziggo.nl</t>
  </si>
  <si>
    <t>jstelwagen@hetnet.nl</t>
  </si>
  <si>
    <t>jj.dewit@planet.nl</t>
  </si>
  <si>
    <t>abeus74@gmail.com</t>
  </si>
  <si>
    <t>antonenneli.vandenberg@gmail.com</t>
  </si>
  <si>
    <t>jmberends@kpnplanet.nl</t>
  </si>
  <si>
    <t>jopicoba.kroon@hccnet.nl</t>
  </si>
  <si>
    <t>gvanzanten@telfort.nl</t>
  </si>
  <si>
    <t>tonenaafke@hotmail.com</t>
  </si>
  <si>
    <t>rob.hagedoorn@casema.nl</t>
  </si>
  <si>
    <t>ad.boekraad@hotmail.com</t>
  </si>
  <si>
    <t>harryjose111@gmail.com</t>
  </si>
  <si>
    <t>jandenhoudijker@gmail.com</t>
  </si>
  <si>
    <t>h.telintelo@hetnet.nl</t>
  </si>
  <si>
    <t>arnoldachterberg@hotmail.com</t>
  </si>
  <si>
    <t>a.c.langerak@hetnet.nl</t>
  </si>
  <si>
    <t>g.vangalen@hetnet.nl</t>
  </si>
  <si>
    <t>joopvanrooijen@live.nl</t>
  </si>
  <si>
    <t>p.boere@ziggo.nl</t>
  </si>
  <si>
    <t>groothurk@gmail.com</t>
  </si>
  <si>
    <t>arthurmull3r@gmail.com</t>
  </si>
  <si>
    <t>rheenen50@hotmail.com</t>
  </si>
  <si>
    <t>famboth@hetnet.nl</t>
  </si>
  <si>
    <t>treesalbert@hetnet.nl</t>
  </si>
  <si>
    <t>jgvandijk@planet.nl</t>
  </si>
  <si>
    <t>gerritpater@planet.nl</t>
  </si>
  <si>
    <t>a.w.wils@ziggo.nl</t>
  </si>
  <si>
    <t>cartonmontfoort@hotmail.com</t>
  </si>
  <si>
    <t>janowski@ziggo.nl</t>
  </si>
  <si>
    <t>lvdwerf@hetnet.nl</t>
  </si>
  <si>
    <t>g.vlooswijk@comveeweb.nl</t>
  </si>
  <si>
    <t xml:space="preserve">naam </t>
  </si>
  <si>
    <t>betsvanschaik@ziggo.nl</t>
  </si>
  <si>
    <t>0348-473300 / 06-26466307</t>
  </si>
  <si>
    <t>0348-473659 / 06-12106444</t>
  </si>
  <si>
    <t>0348-473018 / 06-53940209</t>
  </si>
  <si>
    <t>sleeuwenhoek.l@ziggo.nl</t>
  </si>
  <si>
    <t>Uitslag de eerste 3</t>
  </si>
  <si>
    <t>2&lt;3</t>
  </si>
  <si>
    <t>Carton Hans</t>
  </si>
  <si>
    <t>Muller Arthur</t>
  </si>
  <si>
    <t>Langerak Aart</t>
  </si>
  <si>
    <t>Minnema Jan</t>
  </si>
  <si>
    <t>Sandbrink Joop</t>
  </si>
  <si>
    <t>Wildschut Jan</t>
  </si>
  <si>
    <t>meer2350@planet.nl</t>
  </si>
  <si>
    <t>04-02-1951</t>
  </si>
  <si>
    <t>mieke.renne@hetnet.nl</t>
  </si>
  <si>
    <t>11-09-1947</t>
  </si>
  <si>
    <t>06-83530712</t>
  </si>
  <si>
    <t>06-20641035</t>
  </si>
  <si>
    <t>08-07-1950</t>
  </si>
  <si>
    <t>m.hoefs@ziggo.nl</t>
  </si>
  <si>
    <t>06-15458512</t>
  </si>
  <si>
    <t>08-11-1950</t>
  </si>
  <si>
    <t>bertbrand50@gmail.com</t>
  </si>
  <si>
    <t>08-03-1953</t>
  </si>
  <si>
    <t>corryreneduits@gmail.com</t>
  </si>
  <si>
    <t>0348-473218</t>
  </si>
  <si>
    <t>11-04-1937</t>
  </si>
  <si>
    <t>gertannette@gmail.com</t>
  </si>
  <si>
    <t>1(niet sávonds)</t>
  </si>
  <si>
    <t>0348-473677</t>
  </si>
  <si>
    <t>Vermeulen Gert</t>
  </si>
  <si>
    <t>06-20152975</t>
  </si>
  <si>
    <t>0348-471887</t>
  </si>
  <si>
    <t>genvvliet7@hotmail.com</t>
  </si>
  <si>
    <t>0348-474510</t>
  </si>
  <si>
    <t>31-01-1946</t>
  </si>
  <si>
    <t>11-04-1953</t>
  </si>
  <si>
    <t>gijsvankooten@solcon.nl</t>
  </si>
  <si>
    <t>0348-473395 / 06-54788287</t>
  </si>
  <si>
    <t>3&lt;2&lt;20,00</t>
  </si>
  <si>
    <t>blz.19</t>
  </si>
  <si>
    <t>Gemiddelde</t>
  </si>
  <si>
    <t>0348-473760</t>
  </si>
  <si>
    <t>26-10-1951</t>
  </si>
  <si>
    <t>0348-472628 / 06-51714239</t>
  </si>
  <si>
    <t>wimenriaruis@gmail.com</t>
  </si>
  <si>
    <t>,</t>
  </si>
  <si>
    <t>.</t>
  </si>
  <si>
    <t xml:space="preserve"> </t>
  </si>
  <si>
    <t>2 (i.v.m.werk)</t>
  </si>
  <si>
    <t>bouwcom@gmail.com</t>
  </si>
  <si>
    <t>12</t>
  </si>
  <si>
    <t>gewitjes@hotmail.nl</t>
  </si>
  <si>
    <t>2&lt;21,30</t>
  </si>
  <si>
    <t>06-81133358</t>
  </si>
  <si>
    <t>10-09-1952</t>
  </si>
  <si>
    <t>pietbrand1952@hotmail.com</t>
  </si>
  <si>
    <t>Brand Piet*</t>
  </si>
  <si>
    <t>2&lt;20,00 werk</t>
  </si>
  <si>
    <t>0348-472218</t>
  </si>
  <si>
    <t>13-08-1943</t>
  </si>
  <si>
    <t>bj.mathijsen@ziggo.nl</t>
  </si>
  <si>
    <t>Ruis Willem</t>
  </si>
  <si>
    <t>3&lt;1&lt;13,30</t>
  </si>
  <si>
    <t>Severs Dick</t>
  </si>
  <si>
    <t>2018-2019</t>
  </si>
  <si>
    <t>0348-472759</t>
  </si>
  <si>
    <t>23-09-1941</t>
  </si>
  <si>
    <t>Vliet v. Gerard</t>
  </si>
  <si>
    <t>Kooten van Gijs</t>
  </si>
  <si>
    <t>Langenberg Jaap</t>
  </si>
  <si>
    <t>Duits Rene</t>
  </si>
  <si>
    <t>2=18,00 uur / vroeg</t>
  </si>
  <si>
    <t>Mathijsen Bert*</t>
  </si>
  <si>
    <t>3 =12,00 / =18,00 uur</t>
  </si>
  <si>
    <t>Hoogendijk Marinus*</t>
  </si>
  <si>
    <t>1&lt;2=18,30 tot 19,00</t>
  </si>
  <si>
    <t>Bouwman Ad</t>
  </si>
  <si>
    <t>Brand Bert</t>
  </si>
  <si>
    <t>Boere Piet</t>
  </si>
  <si>
    <t>Werf v.d.Leo</t>
  </si>
  <si>
    <t>jaaplangenberg@hotmail.nl</t>
  </si>
  <si>
    <t>Competitie 2018-2019</t>
  </si>
  <si>
    <t>24-12-1937</t>
  </si>
  <si>
    <t xml:space="preserve">   1= s'middags                                       2= sávonds                                      3 = beiden</t>
  </si>
  <si>
    <t>car</t>
  </si>
  <si>
    <t>nieuw        carb.</t>
  </si>
  <si>
    <t>Seizoen 2018-2019</t>
  </si>
  <si>
    <t>Beus de Jan*</t>
  </si>
  <si>
    <t>0348-472672/06-53703624</t>
  </si>
  <si>
    <t>f.van.gelder@kpnmail.nl</t>
  </si>
  <si>
    <t>nelrinushoogendijk@casema.nl</t>
  </si>
  <si>
    <t>05-05-1945</t>
  </si>
  <si>
    <t>Jandebeus@hotmail.nl</t>
  </si>
  <si>
    <t>Dinsdag 09 Oktober 2018</t>
  </si>
  <si>
    <t>Return is op 08 Januari 2019</t>
  </si>
  <si>
    <t>Dinsdag 16 Oktober 2018</t>
  </si>
  <si>
    <t>15-01-2019</t>
  </si>
  <si>
    <t>Return is op 15 Januari 2019</t>
  </si>
  <si>
    <t>1/2=18,30</t>
  </si>
  <si>
    <t>Dinsdag 23 Oktober 2018</t>
  </si>
  <si>
    <t>Return is op 22 Januari 2019</t>
  </si>
  <si>
    <t>22-01-2019</t>
  </si>
  <si>
    <t>Dinsdag 30 Oktober 2018</t>
  </si>
  <si>
    <t>Return is op 29 Januari 2019</t>
  </si>
  <si>
    <t>29-01-2019</t>
  </si>
  <si>
    <t>Dinsdag 06 November2018</t>
  </si>
  <si>
    <t>Return is op 05 Februari 2019</t>
  </si>
  <si>
    <t>05-02-2019</t>
  </si>
  <si>
    <t>Dinsdag 13 November2018</t>
  </si>
  <si>
    <t>Return is op 12 Februari 2019</t>
  </si>
  <si>
    <t>12-02-2019</t>
  </si>
  <si>
    <t>Dinsdag 20 November2018</t>
  </si>
  <si>
    <t>Return is op 19 Februari 2019</t>
  </si>
  <si>
    <t>19-02-2019</t>
  </si>
  <si>
    <t>Dinsdag 27 November2018</t>
  </si>
  <si>
    <t>Return is op 26 Februari 2019</t>
  </si>
  <si>
    <t>26-02-2019</t>
  </si>
  <si>
    <t>Dinsdag 04 December2018</t>
  </si>
  <si>
    <t>Return is op 05 Maart 2019</t>
  </si>
  <si>
    <t>05-03-2019</t>
  </si>
  <si>
    <t>Dinsdag 11 December 2018</t>
  </si>
  <si>
    <t>Return is op 12 Maart 2019</t>
  </si>
  <si>
    <t>12-03-2019</t>
  </si>
  <si>
    <t>Dinsdag 18 December 2018</t>
  </si>
  <si>
    <t>Return is op 19 Maart 2019</t>
  </si>
  <si>
    <t>19-03-2019</t>
  </si>
  <si>
    <t>0348-473770 / 06-27345158</t>
  </si>
  <si>
    <t>1 &lt;uitzondering 2 vroeg</t>
  </si>
  <si>
    <t>2(ziekenhuis)</t>
  </si>
  <si>
    <t>Kamp van de Hennie*</t>
  </si>
  <si>
    <t>siembos@gmail.com</t>
  </si>
  <si>
    <t>leojoke@xs4all.nl</t>
  </si>
  <si>
    <t>ronmatknip@ziggo.nl</t>
  </si>
  <si>
    <t>tomkolfschoten@gmail.com</t>
  </si>
  <si>
    <t>Vulpen van Roel</t>
  </si>
  <si>
    <t>0348-471299</t>
  </si>
  <si>
    <t>09-08-1942</t>
  </si>
  <si>
    <t>roel.vanvulpen@planet.nl</t>
  </si>
  <si>
    <t>hvdk45@gmail.com</t>
  </si>
  <si>
    <t>2 werk</t>
  </si>
  <si>
    <t>U heeft 14 dagen de tijd om de ruim voor tijd afgezegde wedstrijden in te halen.</t>
  </si>
  <si>
    <t>Bij afzeggingen op de speeldag, zonder geldige reden, betekent 3 punten in mindering van de afzegger.</t>
  </si>
  <si>
    <t xml:space="preserve">                                                    REGELGEVING BIJ AFZEGGEN</t>
  </si>
  <si>
    <t xml:space="preserve">     Afzeggingen alleen per e-mail naar  jpkuijer@hetnet.nl of Louis (473400)</t>
  </si>
  <si>
    <t xml:space="preserve">      Als de afzegger dit niet regelt = 3 punten in mindering van de afzegger.</t>
  </si>
  <si>
    <t xml:space="preserve">      Niet op tijd van een speler is 3 punten in mindering van de speler.</t>
  </si>
  <si>
    <t xml:space="preserve">   Niet op tijd van beide spelers volgens het boekje: 0 punten voor beiden.</t>
  </si>
  <si>
    <t xml:space="preserve">         Bij niet opkomen voor een wedstrijd 3 punten in mindering.</t>
  </si>
  <si>
    <t xml:space="preserve">    De niet gespeelde wedstrijd dient binnen 14 dagen gespeeld te worden. </t>
  </si>
  <si>
    <t>Bij wederom niet spelen van de wedstrijd (oorzaak zelfde speler) krijgt de andere speler alsnog 3 punten.</t>
  </si>
  <si>
    <t xml:space="preserve">                    De laatste 14 dagen is afzeggen niet mogelijk </t>
  </si>
  <si>
    <t xml:space="preserve">               U kunt alle wedstrijden vooruit spelen als U niet kunt.</t>
  </si>
  <si>
    <t xml:space="preserve">                                                    Nog even dit</t>
  </si>
  <si>
    <t xml:space="preserve">                      Allereerst de lakens stofzuigen en dan pas borstelen</t>
  </si>
  <si>
    <t xml:space="preserve">                                                       Notieties</t>
  </si>
  <si>
    <t>Uitgevallen Leeuw de Geurt</t>
  </si>
  <si>
    <t>Oostrum van Piet</t>
  </si>
  <si>
    <t>06-57177375</t>
  </si>
  <si>
    <t>06-50242107</t>
  </si>
  <si>
    <t>01-12-1947</t>
  </si>
  <si>
    <t>b.levering@uu.nl</t>
  </si>
  <si>
    <t>0348-419041</t>
  </si>
  <si>
    <t>Masson Egbert*</t>
  </si>
  <si>
    <t>31-10-1938</t>
  </si>
  <si>
    <t>ziek</t>
  </si>
  <si>
    <t>----</t>
  </si>
  <si>
    <t>x</t>
  </si>
  <si>
    <t>18/10</t>
  </si>
  <si>
    <t>partijen</t>
  </si>
  <si>
    <t>punten</t>
  </si>
  <si>
    <t>---</t>
  </si>
  <si>
    <t>23/10</t>
  </si>
  <si>
    <t>05-11-1947</t>
  </si>
  <si>
    <t>24/10</t>
  </si>
  <si>
    <t>25/10</t>
  </si>
  <si>
    <t>01/11</t>
  </si>
  <si>
    <t>02/11</t>
  </si>
  <si>
    <t>5/11</t>
  </si>
  <si>
    <t>8/11</t>
  </si>
  <si>
    <t>15/11</t>
  </si>
  <si>
    <t>Leeuwen van Jan*</t>
  </si>
  <si>
    <t>06-22930457</t>
  </si>
  <si>
    <t>03-05-1953</t>
  </si>
  <si>
    <t>31/10</t>
  </si>
  <si>
    <t>6/11</t>
  </si>
  <si>
    <t>dickgroenewoud@ziggo.nl</t>
  </si>
  <si>
    <t>greetje6739@gmail.com</t>
  </si>
  <si>
    <t>0348-473592 / 06-83554662</t>
  </si>
  <si>
    <t>20/11</t>
  </si>
  <si>
    <t>14/11</t>
  </si>
  <si>
    <t>niet</t>
  </si>
  <si>
    <t>joopenriet.anbergen@gmail.com</t>
  </si>
  <si>
    <t>21/11</t>
  </si>
  <si>
    <t>26/11</t>
  </si>
  <si>
    <t>Janowski Ed</t>
  </si>
  <si>
    <t>30/11</t>
  </si>
  <si>
    <t>29/11</t>
  </si>
  <si>
    <t>Uitgevallen Meer v.d.John</t>
  </si>
  <si>
    <t>13?</t>
  </si>
  <si>
    <t>=</t>
  </si>
  <si>
    <t>18/12</t>
  </si>
  <si>
    <t>Hoefs Marius</t>
  </si>
  <si>
    <t>Uitgevallan Mink Loek</t>
  </si>
  <si>
    <t>Reusken Harry*</t>
  </si>
  <si>
    <t>Gelder van Frans</t>
  </si>
  <si>
    <t>ingehaald</t>
  </si>
  <si>
    <t>uitgevallen Levering Bas*</t>
  </si>
  <si>
    <t>08-01-2019</t>
  </si>
  <si>
    <t>9/1</t>
  </si>
  <si>
    <t>??</t>
  </si>
  <si>
    <t>16/1</t>
  </si>
  <si>
    <t>16/01</t>
  </si>
  <si>
    <t>12/2</t>
  </si>
  <si>
    <t>30/1</t>
  </si>
  <si>
    <t>2/11</t>
  </si>
  <si>
    <t>06-13372148</t>
  </si>
  <si>
    <t>6/2</t>
  </si>
  <si>
    <t>7/2</t>
  </si>
  <si>
    <t>15/2</t>
  </si>
  <si>
    <t>21/2</t>
  </si>
  <si>
    <t>Overleden Anton Kolfschoten</t>
  </si>
  <si>
    <t>20/2</t>
  </si>
  <si>
    <t>26/2</t>
  </si>
  <si>
    <t>27/2</t>
  </si>
  <si>
    <t>6/3</t>
  </si>
  <si>
    <t>28/2</t>
  </si>
  <si>
    <t>28/4</t>
  </si>
  <si>
    <t>anvanleeuwen2@casema.nl</t>
  </si>
  <si>
    <t>Vendrig Leo*</t>
  </si>
  <si>
    <t>Stroe van John*</t>
  </si>
  <si>
    <t>15-02-1950</t>
  </si>
  <si>
    <t>leovendrig@hetnet.nl</t>
  </si>
  <si>
    <t>23-10-1946</t>
  </si>
  <si>
    <t>stroelem@gmail.com</t>
  </si>
  <si>
    <t>06-10941629</t>
  </si>
  <si>
    <t>,6/3</t>
  </si>
  <si>
    <t>471066 / 0637027047</t>
  </si>
  <si>
    <t>471523 / 0619818420</t>
  </si>
  <si>
    <t>Kalisvaart Aad*</t>
  </si>
  <si>
    <t>30-01-1959</t>
  </si>
  <si>
    <t>aad@kalisvaart-eu.nl</t>
  </si>
  <si>
    <t>14/3</t>
  </si>
  <si>
    <t>12,30</t>
  </si>
  <si>
    <t>12/3</t>
  </si>
  <si>
    <t>14,00</t>
  </si>
  <si>
    <t>11/3</t>
  </si>
  <si>
    <t>19/3</t>
  </si>
  <si>
    <t>1&lt;12,30</t>
  </si>
  <si>
    <t>1=12,30</t>
  </si>
  <si>
    <t>21/3</t>
  </si>
  <si>
    <t>bar</t>
  </si>
  <si>
    <r>
      <t>pu</t>
    </r>
    <r>
      <rPr>
        <sz val="12"/>
        <rFont val="Arial"/>
        <family val="2"/>
      </rPr>
      <t>nten</t>
    </r>
  </si>
  <si>
    <t>na bar,</t>
  </si>
  <si>
    <t>Eindstand</t>
  </si>
  <si>
    <t>1&lt; na 15,00 medisch</t>
  </si>
  <si>
    <t>2&lt;20,00&lt;3</t>
  </si>
  <si>
    <t>1=12,30&lt;16,00 uur</t>
  </si>
  <si>
    <t>Slot stand per 19-03-2019</t>
  </si>
  <si>
    <t>bar,=1</t>
  </si>
  <si>
    <t>bar,=0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</si>
</sst>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0.000"/>
    <numFmt numFmtId="166" formatCode="0.0000000"/>
  </numFmts>
  <fonts count="65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indexed="58"/>
      <name val="Arial"/>
      <family val="2"/>
    </font>
    <font>
      <b/>
      <sz val="26"/>
      <color indexed="18"/>
      <name val="Arial"/>
      <family val="2"/>
    </font>
    <font>
      <sz val="26"/>
      <color indexed="18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u/>
      <sz val="11"/>
      <color rgb="FF000000"/>
      <name val="Arial"/>
      <family val="2"/>
    </font>
    <font>
      <b/>
      <u/>
      <sz val="16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0"/>
      <color rgb="FFFF0000"/>
      <name val="Arial"/>
      <family val="2"/>
    </font>
    <font>
      <sz val="20"/>
      <color rgb="FFFF0000"/>
      <name val="Arial"/>
      <family val="2"/>
    </font>
    <font>
      <b/>
      <sz val="9"/>
      <color theme="1"/>
      <name val="Arial"/>
      <family val="2"/>
    </font>
    <font>
      <b/>
      <sz val="11"/>
      <color indexed="58"/>
      <name val="Arial"/>
      <family val="2"/>
    </font>
    <font>
      <b/>
      <u/>
      <sz val="16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b/>
      <u/>
      <sz val="9"/>
      <color theme="1"/>
      <name val="Arial"/>
      <family val="2"/>
    </font>
    <font>
      <u/>
      <sz val="11"/>
      <name val="Arial"/>
      <family val="2"/>
    </font>
    <font>
      <b/>
      <sz val="12"/>
      <name val="Arial"/>
      <family val="2"/>
    </font>
    <font>
      <b/>
      <sz val="12"/>
      <color indexed="58"/>
      <name val="Arial"/>
      <family val="2"/>
    </font>
    <font>
      <sz val="9"/>
      <name val="Arial"/>
      <family val="2"/>
    </font>
    <font>
      <b/>
      <u/>
      <sz val="14"/>
      <color theme="1"/>
      <name val="Arial"/>
      <family val="2"/>
    </font>
    <font>
      <b/>
      <u/>
      <sz val="14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u/>
      <sz val="8"/>
      <color indexed="12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rgb="FF0070C0"/>
      <name val="Arial"/>
      <family val="2"/>
    </font>
    <font>
      <b/>
      <sz val="14"/>
      <name val="Arial"/>
      <family val="2"/>
    </font>
    <font>
      <b/>
      <u/>
      <sz val="16"/>
      <color theme="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u/>
      <sz val="9"/>
      <name val="Arial"/>
      <family val="2"/>
    </font>
    <font>
      <b/>
      <sz val="16"/>
      <color theme="1"/>
      <name val="Arial"/>
      <family val="2"/>
    </font>
    <font>
      <b/>
      <sz val="22"/>
      <color rgb="FF0070C0"/>
      <name val="Arial"/>
      <family val="2"/>
    </font>
    <font>
      <sz val="20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u/>
      <sz val="14"/>
      <color rgb="FFFF0000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u/>
      <sz val="20"/>
      <color theme="1"/>
      <name val="Arial"/>
      <family val="2"/>
    </font>
    <font>
      <b/>
      <u/>
      <sz val="18"/>
      <color theme="1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b/>
      <u/>
      <sz val="11"/>
      <color theme="0"/>
      <name val="Arial"/>
      <family val="2"/>
    </font>
    <font>
      <u/>
      <sz val="11"/>
      <color theme="0"/>
      <name val="Arial"/>
      <family val="2"/>
    </font>
    <font>
      <b/>
      <u/>
      <sz val="14"/>
      <color theme="0"/>
      <name val="Arial"/>
      <family val="2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rgb="FF000000"/>
      </patternFill>
    </fill>
  </fills>
  <borders count="144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dashDot">
        <color auto="1"/>
      </right>
      <top style="hair">
        <color auto="1"/>
      </top>
      <bottom style="hair">
        <color auto="1"/>
      </bottom>
      <diagonal/>
    </border>
    <border>
      <left style="dashDot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dashDot">
        <color auto="1"/>
      </right>
      <top style="hair">
        <color auto="1"/>
      </top>
      <bottom style="medium">
        <color auto="1"/>
      </bottom>
      <diagonal/>
    </border>
    <border>
      <left style="dashDot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dashDot">
        <color auto="1"/>
      </right>
      <top/>
      <bottom style="hair">
        <color auto="1"/>
      </bottom>
      <diagonal/>
    </border>
    <border>
      <left style="dashDot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dashDot">
        <color auto="1"/>
      </right>
      <top style="hair">
        <color auto="1"/>
      </top>
      <bottom/>
      <diagonal/>
    </border>
    <border>
      <left style="dashDot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dashDot">
        <color auto="1"/>
      </right>
      <top/>
      <bottom style="medium">
        <color auto="1"/>
      </bottom>
      <diagonal/>
    </border>
    <border>
      <left style="dashDot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auto="1"/>
      </left>
      <right style="medium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/>
      <bottom style="hair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/>
      <diagonal/>
    </border>
    <border>
      <left style="dotted">
        <color auto="1"/>
      </left>
      <right style="dotted">
        <color auto="1"/>
      </right>
      <top style="hair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hair">
        <color auto="1"/>
      </bottom>
      <diagonal/>
    </border>
    <border>
      <left style="dotted">
        <color auto="1"/>
      </left>
      <right style="medium">
        <color auto="1"/>
      </right>
      <top/>
      <bottom/>
      <diagonal/>
    </border>
    <border>
      <left style="dotted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medium">
        <color auto="1"/>
      </right>
      <top/>
      <bottom style="hair">
        <color auto="1"/>
      </bottom>
      <diagonal/>
    </border>
    <border>
      <left style="dotted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medium">
        <color auto="1"/>
      </right>
      <top style="hair">
        <color auto="1"/>
      </top>
      <bottom/>
      <diagonal/>
    </border>
    <border>
      <left style="dotted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 style="medium">
        <color indexed="64"/>
      </top>
      <bottom style="medium">
        <color indexed="64"/>
      </bottom>
      <diagonal/>
    </border>
    <border>
      <left/>
      <right style="dotted">
        <color auto="1"/>
      </right>
      <top/>
      <bottom style="hair">
        <color auto="1"/>
      </bottom>
      <diagonal/>
    </border>
    <border>
      <left/>
      <right style="dotted">
        <color auto="1"/>
      </right>
      <top style="hair">
        <color auto="1"/>
      </top>
      <bottom style="hair">
        <color auto="1"/>
      </bottom>
      <diagonal/>
    </border>
    <border>
      <left/>
      <right style="dotted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auto="1"/>
      </right>
      <top style="medium">
        <color indexed="64"/>
      </top>
      <bottom/>
      <diagonal/>
    </border>
    <border>
      <left style="hair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 style="dotted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dashDot">
        <color auto="1"/>
      </right>
      <top style="medium">
        <color auto="1"/>
      </top>
      <bottom style="medium">
        <color auto="1"/>
      </bottom>
      <diagonal/>
    </border>
    <border>
      <left style="dashDot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dotted">
        <color auto="1"/>
      </right>
      <top style="medium">
        <color indexed="64"/>
      </top>
      <bottom/>
      <diagonal/>
    </border>
    <border>
      <left style="dotted">
        <color auto="1"/>
      </left>
      <right style="medium">
        <color auto="1"/>
      </right>
      <top style="medium">
        <color indexed="64"/>
      </top>
      <bottom/>
      <diagonal/>
    </border>
    <border>
      <left style="hair">
        <color auto="1"/>
      </left>
      <right style="dotted">
        <color auto="1"/>
      </right>
      <top/>
      <bottom/>
      <diagonal/>
    </border>
    <border>
      <left style="hair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dotted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>
      <alignment vertical="top"/>
      <protection locked="0"/>
    </xf>
  </cellStyleXfs>
  <cellXfs count="1051">
    <xf numFmtId="0" fontId="0" fillId="0" borderId="0" xfId="0"/>
    <xf numFmtId="0" fontId="1" fillId="4" borderId="25" xfId="0" applyFont="1" applyFill="1" applyBorder="1"/>
    <xf numFmtId="0" fontId="8" fillId="0" borderId="25" xfId="0" applyFont="1" applyBorder="1" applyAlignment="1">
      <alignment horizontal="center" vertical="center"/>
    </xf>
    <xf numFmtId="0" fontId="11" fillId="4" borderId="38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5" fillId="4" borderId="38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center" vertical="center"/>
    </xf>
    <xf numFmtId="0" fontId="8" fillId="4" borderId="0" xfId="0" applyFont="1" applyFill="1"/>
    <xf numFmtId="0" fontId="13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0" xfId="0" applyFont="1" applyFill="1" applyBorder="1"/>
    <xf numFmtId="0" fontId="10" fillId="4" borderId="0" xfId="0" applyNumberFormat="1" applyFont="1" applyFill="1" applyBorder="1" applyAlignment="1">
      <alignment horizontal="center" vertical="center"/>
    </xf>
    <xf numFmtId="2" fontId="8" fillId="4" borderId="0" xfId="0" applyNumberFormat="1" applyFont="1" applyFill="1" applyBorder="1" applyAlignment="1">
      <alignment horizontal="center" vertical="center"/>
    </xf>
    <xf numFmtId="2" fontId="11" fillId="4" borderId="0" xfId="0" applyNumberFormat="1" applyFont="1" applyFill="1" applyBorder="1" applyAlignment="1">
      <alignment horizontal="center" vertical="center"/>
    </xf>
    <xf numFmtId="2" fontId="8" fillId="4" borderId="16" xfId="0" applyNumberFormat="1" applyFont="1" applyFill="1" applyBorder="1" applyAlignment="1">
      <alignment horizontal="center" vertical="center"/>
    </xf>
    <xf numFmtId="2" fontId="8" fillId="4" borderId="16" xfId="0" applyNumberFormat="1" applyFont="1" applyFill="1" applyBorder="1" applyAlignment="1">
      <alignment horizontal="center"/>
    </xf>
    <xf numFmtId="2" fontId="8" fillId="4" borderId="47" xfId="0" applyNumberFormat="1" applyFont="1" applyFill="1" applyBorder="1" applyAlignment="1">
      <alignment horizontal="center" vertical="center"/>
    </xf>
    <xf numFmtId="0" fontId="8" fillId="4" borderId="27" xfId="0" applyFont="1" applyFill="1" applyBorder="1"/>
    <xf numFmtId="0" fontId="8" fillId="4" borderId="27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left" vertical="center"/>
    </xf>
    <xf numFmtId="0" fontId="6" fillId="4" borderId="38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49" fontId="22" fillId="4" borderId="0" xfId="0" applyNumberFormat="1" applyFont="1" applyFill="1" applyBorder="1" applyAlignment="1">
      <alignment horizontal="center" vertical="center" shrinkToFit="1"/>
    </xf>
    <xf numFmtId="0" fontId="22" fillId="4" borderId="0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49" fontId="23" fillId="4" borderId="0" xfId="0" applyNumberFormat="1" applyFont="1" applyFill="1" applyBorder="1" applyAlignment="1">
      <alignment horizontal="center" vertical="center" shrinkToFit="1"/>
    </xf>
    <xf numFmtId="0" fontId="23" fillId="4" borderId="0" xfId="0" applyFont="1" applyFill="1" applyBorder="1" applyAlignment="1">
      <alignment horizontal="center" vertical="center"/>
    </xf>
    <xf numFmtId="0" fontId="1" fillId="4" borderId="0" xfId="0" applyFont="1" applyFill="1" applyBorder="1"/>
    <xf numFmtId="0" fontId="23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11" fillId="4" borderId="0" xfId="0" applyFont="1" applyFill="1" applyBorder="1"/>
    <xf numFmtId="0" fontId="8" fillId="4" borderId="25" xfId="0" applyFont="1" applyFill="1" applyBorder="1" applyAlignment="1">
      <alignment horizontal="left" vertical="center"/>
    </xf>
    <xf numFmtId="0" fontId="8" fillId="4" borderId="25" xfId="0" applyFont="1" applyFill="1" applyBorder="1"/>
    <xf numFmtId="0" fontId="8" fillId="4" borderId="34" xfId="0" applyFont="1" applyFill="1" applyBorder="1"/>
    <xf numFmtId="0" fontId="1" fillId="4" borderId="26" xfId="0" applyFont="1" applyFill="1" applyBorder="1"/>
    <xf numFmtId="0" fontId="1" fillId="4" borderId="27" xfId="0" applyFont="1" applyFill="1" applyBorder="1"/>
    <xf numFmtId="0" fontId="8" fillId="4" borderId="25" xfId="0" applyFont="1" applyFill="1" applyBorder="1" applyAlignment="1">
      <alignment horizontal="left"/>
    </xf>
    <xf numFmtId="0" fontId="8" fillId="4" borderId="32" xfId="0" applyFont="1" applyFill="1" applyBorder="1"/>
    <xf numFmtId="0" fontId="8" fillId="0" borderId="25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7" fillId="4" borderId="0" xfId="0" applyFont="1" applyFill="1"/>
    <xf numFmtId="0" fontId="8" fillId="4" borderId="46" xfId="0" applyFont="1" applyFill="1" applyBorder="1" applyAlignment="1">
      <alignment horizontal="center" vertical="center"/>
    </xf>
    <xf numFmtId="0" fontId="1" fillId="4" borderId="0" xfId="0" applyFont="1" applyFill="1"/>
    <xf numFmtId="0" fontId="22" fillId="4" borderId="0" xfId="0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" fontId="27" fillId="4" borderId="41" xfId="0" applyNumberFormat="1" applyFont="1" applyFill="1" applyBorder="1" applyAlignment="1">
      <alignment horizontal="center"/>
    </xf>
    <xf numFmtId="1" fontId="27" fillId="4" borderId="41" xfId="0" applyNumberFormat="1" applyFont="1" applyFill="1" applyBorder="1" applyAlignment="1">
      <alignment horizontal="center" vertical="center"/>
    </xf>
    <xf numFmtId="0" fontId="28" fillId="4" borderId="14" xfId="0" applyFont="1" applyFill="1" applyBorder="1" applyAlignment="1">
      <alignment horizontal="center" vertical="center" wrapText="1"/>
    </xf>
    <xf numFmtId="2" fontId="12" fillId="4" borderId="15" xfId="0" applyNumberFormat="1" applyFont="1" applyFill="1" applyBorder="1" applyAlignment="1">
      <alignment horizontal="center" vertical="center"/>
    </xf>
    <xf numFmtId="0" fontId="12" fillId="4" borderId="43" xfId="0" applyFont="1" applyFill="1" applyBorder="1"/>
    <xf numFmtId="0" fontId="27" fillId="4" borderId="39" xfId="0" applyFont="1" applyFill="1" applyBorder="1" applyAlignment="1">
      <alignment horizontal="center" vertical="center" wrapText="1"/>
    </xf>
    <xf numFmtId="1" fontId="27" fillId="4" borderId="17" xfId="0" applyNumberFormat="1" applyFont="1" applyFill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27" fillId="4" borderId="14" xfId="0" applyFont="1" applyFill="1" applyBorder="1" applyAlignment="1">
      <alignment horizontal="center" vertical="center" wrapText="1"/>
    </xf>
    <xf numFmtId="0" fontId="27" fillId="4" borderId="43" xfId="0" applyFont="1" applyFill="1" applyBorder="1"/>
    <xf numFmtId="0" fontId="27" fillId="4" borderId="18" xfId="0" applyFont="1" applyFill="1" applyBorder="1" applyAlignment="1">
      <alignment horizontal="center" vertical="center" wrapText="1"/>
    </xf>
    <xf numFmtId="0" fontId="12" fillId="4" borderId="16" xfId="0" applyFont="1" applyFill="1" applyBorder="1"/>
    <xf numFmtId="0" fontId="27" fillId="4" borderId="0" xfId="0" applyFont="1" applyFill="1"/>
    <xf numFmtId="0" fontId="27" fillId="4" borderId="16" xfId="0" applyFont="1" applyFill="1" applyBorder="1"/>
    <xf numFmtId="0" fontId="28" fillId="4" borderId="18" xfId="0" applyFont="1" applyFill="1" applyBorder="1" applyAlignment="1">
      <alignment horizontal="center" vertical="center" wrapText="1"/>
    </xf>
    <xf numFmtId="0" fontId="27" fillId="4" borderId="43" xfId="0" applyFont="1" applyFill="1" applyBorder="1" applyAlignment="1">
      <alignment vertical="center"/>
    </xf>
    <xf numFmtId="0" fontId="27" fillId="4" borderId="35" xfId="0" applyFont="1" applyFill="1" applyBorder="1" applyAlignment="1">
      <alignment vertical="center"/>
    </xf>
    <xf numFmtId="0" fontId="27" fillId="4" borderId="16" xfId="0" applyFont="1" applyFill="1" applyBorder="1" applyAlignment="1">
      <alignment vertical="center"/>
    </xf>
    <xf numFmtId="0" fontId="27" fillId="4" borderId="0" xfId="0" applyFont="1" applyFill="1" applyAlignment="1">
      <alignment vertical="center"/>
    </xf>
    <xf numFmtId="1" fontId="27" fillId="4" borderId="60" xfId="0" applyNumberFormat="1" applyFont="1" applyFill="1" applyBorder="1" applyAlignment="1">
      <alignment horizontal="center" vertical="center"/>
    </xf>
    <xf numFmtId="1" fontId="27" fillId="4" borderId="16" xfId="0" applyNumberFormat="1" applyFont="1" applyFill="1" applyBorder="1" applyAlignment="1">
      <alignment horizontal="center" vertical="center"/>
    </xf>
    <xf numFmtId="2" fontId="12" fillId="4" borderId="43" xfId="0" applyNumberFormat="1" applyFont="1" applyFill="1" applyBorder="1" applyAlignment="1">
      <alignment horizontal="center" vertical="center"/>
    </xf>
    <xf numFmtId="2" fontId="12" fillId="4" borderId="16" xfId="0" applyNumberFormat="1" applyFont="1" applyFill="1" applyBorder="1" applyAlignment="1">
      <alignment horizontal="center" vertical="center"/>
    </xf>
    <xf numFmtId="0" fontId="1" fillId="4" borderId="33" xfId="0" applyFont="1" applyFill="1" applyBorder="1"/>
    <xf numFmtId="1" fontId="1" fillId="4" borderId="16" xfId="0" applyNumberFormat="1" applyFont="1" applyFill="1" applyBorder="1" applyAlignment="1">
      <alignment horizontal="center" vertical="center"/>
    </xf>
    <xf numFmtId="49" fontId="10" fillId="4" borderId="0" xfId="0" applyNumberFormat="1" applyFont="1" applyFill="1" applyBorder="1" applyAlignment="1">
      <alignment horizontal="center" vertical="center" shrinkToFit="1"/>
    </xf>
    <xf numFmtId="49" fontId="10" fillId="4" borderId="38" xfId="0" applyNumberFormat="1" applyFont="1" applyFill="1" applyBorder="1" applyAlignment="1">
      <alignment horizontal="center" vertical="center" shrinkToFit="1"/>
    </xf>
    <xf numFmtId="0" fontId="6" fillId="4" borderId="0" xfId="0" applyNumberFormat="1" applyFont="1" applyFill="1" applyBorder="1" applyAlignment="1">
      <alignment horizontal="center" vertical="center"/>
    </xf>
    <xf numFmtId="0" fontId="29" fillId="0" borderId="0" xfId="0" applyFont="1"/>
    <xf numFmtId="0" fontId="8" fillId="4" borderId="25" xfId="0" applyFont="1" applyFill="1" applyBorder="1" applyAlignment="1">
      <alignment vertical="center"/>
    </xf>
    <xf numFmtId="0" fontId="1" fillId="0" borderId="25" xfId="0" quotePrefix="1" applyNumberFormat="1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29" fillId="4" borderId="0" xfId="0" applyFont="1" applyFill="1"/>
    <xf numFmtId="0" fontId="6" fillId="4" borderId="43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vertical="center"/>
    </xf>
    <xf numFmtId="2" fontId="10" fillId="4" borderId="0" xfId="0" applyNumberFormat="1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right" vertical="center"/>
    </xf>
    <xf numFmtId="2" fontId="6" fillId="4" borderId="0" xfId="0" applyNumberFormat="1" applyFont="1" applyFill="1" applyBorder="1" applyAlignment="1">
      <alignment horizontal="center" vertical="center"/>
    </xf>
    <xf numFmtId="2" fontId="1" fillId="4" borderId="16" xfId="0" applyNumberFormat="1" applyFont="1" applyFill="1" applyBorder="1" applyAlignment="1">
      <alignment horizontal="center" vertical="center"/>
    </xf>
    <xf numFmtId="49" fontId="22" fillId="4" borderId="38" xfId="0" applyNumberFormat="1" applyFont="1" applyFill="1" applyBorder="1" applyAlignment="1">
      <alignment horizontal="center" vertical="center" shrinkToFit="1"/>
    </xf>
    <xf numFmtId="0" fontId="23" fillId="4" borderId="0" xfId="0" applyFont="1" applyFill="1" applyBorder="1" applyAlignment="1">
      <alignment horizontal="right" vertical="center"/>
    </xf>
    <xf numFmtId="0" fontId="6" fillId="4" borderId="0" xfId="0" applyFont="1" applyFill="1" applyBorder="1" applyAlignment="1">
      <alignment horizontal="right" vertical="center"/>
    </xf>
    <xf numFmtId="0" fontId="22" fillId="4" borderId="0" xfId="0" applyFont="1" applyFill="1" applyBorder="1" applyAlignment="1">
      <alignment horizontal="center"/>
    </xf>
    <xf numFmtId="49" fontId="23" fillId="4" borderId="0" xfId="0" applyNumberFormat="1" applyFont="1" applyFill="1" applyBorder="1" applyAlignment="1">
      <alignment horizontal="left" vertical="center" shrinkToFit="1"/>
    </xf>
    <xf numFmtId="2" fontId="1" fillId="4" borderId="0" xfId="0" applyNumberFormat="1" applyFont="1" applyFill="1" applyBorder="1" applyAlignment="1">
      <alignment horizontal="center" vertical="center"/>
    </xf>
    <xf numFmtId="0" fontId="1" fillId="4" borderId="0" xfId="0" applyFont="1" applyFill="1" applyAlignment="1"/>
    <xf numFmtId="0" fontId="8" fillId="4" borderId="33" xfId="0" applyFont="1" applyFill="1" applyBorder="1"/>
    <xf numFmtId="164" fontId="9" fillId="4" borderId="33" xfId="0" applyNumberFormat="1" applyFont="1" applyFill="1" applyBorder="1" applyAlignment="1">
      <alignment horizontal="center" vertical="center"/>
    </xf>
    <xf numFmtId="0" fontId="1" fillId="4" borderId="67" xfId="0" applyFont="1" applyFill="1" applyBorder="1"/>
    <xf numFmtId="0" fontId="6" fillId="4" borderId="12" xfId="0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6" fillId="4" borderId="43" xfId="0" applyFont="1" applyFill="1" applyBorder="1" applyAlignment="1">
      <alignment horizontal="left" vertical="center" wrapText="1"/>
    </xf>
    <xf numFmtId="0" fontId="1" fillId="4" borderId="35" xfId="0" applyFont="1" applyFill="1" applyBorder="1" applyAlignment="1">
      <alignment horizontal="left"/>
    </xf>
    <xf numFmtId="0" fontId="20" fillId="4" borderId="12" xfId="0" applyFont="1" applyFill="1" applyBorder="1" applyAlignment="1">
      <alignment horizontal="center" vertical="center" wrapText="1"/>
    </xf>
    <xf numFmtId="2" fontId="8" fillId="4" borderId="15" xfId="0" applyNumberFormat="1" applyFont="1" applyFill="1" applyBorder="1" applyAlignment="1">
      <alignment horizontal="center" vertical="center"/>
    </xf>
    <xf numFmtId="0" fontId="20" fillId="4" borderId="43" xfId="0" applyFont="1" applyFill="1" applyBorder="1" applyAlignment="1">
      <alignment horizontal="center" vertical="center" wrapText="1"/>
    </xf>
    <xf numFmtId="2" fontId="8" fillId="4" borderId="45" xfId="0" applyNumberFormat="1" applyFont="1" applyFill="1" applyBorder="1" applyAlignment="1">
      <alignment horizontal="center" vertical="center"/>
    </xf>
    <xf numFmtId="0" fontId="24" fillId="4" borderId="12" xfId="0" applyFont="1" applyFill="1" applyBorder="1" applyAlignment="1">
      <alignment horizontal="center" vertical="center" wrapText="1"/>
    </xf>
    <xf numFmtId="1" fontId="6" fillId="4" borderId="41" xfId="0" applyNumberFormat="1" applyFont="1" applyFill="1" applyBorder="1" applyAlignment="1">
      <alignment horizontal="center" vertical="center"/>
    </xf>
    <xf numFmtId="1" fontId="6" fillId="4" borderId="42" xfId="0" applyNumberFormat="1" applyFont="1" applyFill="1" applyBorder="1" applyAlignment="1">
      <alignment horizontal="center" vertical="center"/>
    </xf>
    <xf numFmtId="1" fontId="6" fillId="4" borderId="16" xfId="0" applyNumberFormat="1" applyFont="1" applyFill="1" applyBorder="1" applyAlignment="1">
      <alignment horizontal="center" vertical="center"/>
    </xf>
    <xf numFmtId="0" fontId="24" fillId="4" borderId="43" xfId="0" applyFont="1" applyFill="1" applyBorder="1" applyAlignment="1">
      <alignment horizontal="center" vertical="center" wrapText="1"/>
    </xf>
    <xf numFmtId="1" fontId="6" fillId="4" borderId="49" xfId="0" applyNumberFormat="1" applyFont="1" applyFill="1" applyBorder="1" applyAlignment="1">
      <alignment horizontal="center" vertical="center"/>
    </xf>
    <xf numFmtId="0" fontId="5" fillId="4" borderId="0" xfId="0" applyFont="1" applyFill="1" applyAlignment="1"/>
    <xf numFmtId="0" fontId="27" fillId="4" borderId="1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27" fillId="4" borderId="12" xfId="0" applyFont="1" applyFill="1" applyBorder="1" applyAlignment="1">
      <alignment horizontal="center" vertical="center" wrapText="1"/>
    </xf>
    <xf numFmtId="0" fontId="27" fillId="4" borderId="13" xfId="0" applyFont="1" applyFill="1" applyBorder="1" applyAlignment="1">
      <alignment horizontal="center" vertical="center" wrapText="1"/>
    </xf>
    <xf numFmtId="0" fontId="12" fillId="4" borderId="43" xfId="0" applyFont="1" applyFill="1" applyBorder="1" applyAlignment="1">
      <alignment horizontal="center" vertical="center" wrapText="1"/>
    </xf>
    <xf numFmtId="0" fontId="27" fillId="4" borderId="43" xfId="0" applyFont="1" applyFill="1" applyBorder="1" applyAlignment="1">
      <alignment horizontal="center" vertical="center" wrapText="1"/>
    </xf>
    <xf numFmtId="0" fontId="29" fillId="4" borderId="0" xfId="0" applyFont="1" applyFill="1" applyAlignment="1">
      <alignment horizontal="left" vertical="center"/>
    </xf>
    <xf numFmtId="0" fontId="1" fillId="4" borderId="34" xfId="0" applyFont="1" applyFill="1" applyBorder="1"/>
    <xf numFmtId="0" fontId="1" fillId="4" borderId="34" xfId="0" applyFont="1" applyFill="1" applyBorder="1" applyAlignment="1">
      <alignment horizontal="center" vertical="center"/>
    </xf>
    <xf numFmtId="0" fontId="1" fillId="4" borderId="25" xfId="0" applyNumberFormat="1" applyFont="1" applyFill="1" applyBorder="1" applyAlignment="1" applyProtection="1">
      <alignment horizontal="center" vertical="center"/>
      <protection locked="0"/>
    </xf>
    <xf numFmtId="0" fontId="1" fillId="4" borderId="39" xfId="0" applyFont="1" applyFill="1" applyBorder="1" applyAlignment="1">
      <alignment horizontal="center" vertical="center" wrapText="1"/>
    </xf>
    <xf numFmtId="1" fontId="1" fillId="4" borderId="17" xfId="0" applyNumberFormat="1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164" fontId="9" fillId="4" borderId="40" xfId="0" applyNumberFormat="1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/>
    </xf>
    <xf numFmtId="0" fontId="23" fillId="4" borderId="16" xfId="0" applyFont="1" applyFill="1" applyBorder="1" applyAlignment="1">
      <alignment horizontal="left" vertical="center"/>
    </xf>
    <xf numFmtId="0" fontId="33" fillId="4" borderId="16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right" vertical="center"/>
    </xf>
    <xf numFmtId="14" fontId="1" fillId="4" borderId="25" xfId="0" quotePrefix="1" applyNumberFormat="1" applyFont="1" applyFill="1" applyBorder="1" applyAlignment="1">
      <alignment horizontal="center" vertical="center"/>
    </xf>
    <xf numFmtId="166" fontId="33" fillId="4" borderId="25" xfId="1" applyNumberFormat="1" applyFont="1" applyFill="1" applyBorder="1" applyAlignment="1" applyProtection="1">
      <alignment horizontal="center" vertical="center"/>
    </xf>
    <xf numFmtId="0" fontId="33" fillId="4" borderId="25" xfId="1" applyFont="1" applyFill="1" applyBorder="1" applyAlignment="1" applyProtection="1">
      <alignment horizontal="center" vertical="center"/>
    </xf>
    <xf numFmtId="0" fontId="1" fillId="4" borderId="25" xfId="0" applyFont="1" applyFill="1" applyBorder="1" applyAlignment="1">
      <alignment vertical="center"/>
    </xf>
    <xf numFmtId="0" fontId="8" fillId="4" borderId="27" xfId="0" applyFont="1" applyFill="1" applyBorder="1" applyAlignment="1">
      <alignment horizontal="left"/>
    </xf>
    <xf numFmtId="0" fontId="1" fillId="4" borderId="26" xfId="0" applyFont="1" applyFill="1" applyBorder="1" applyAlignment="1">
      <alignment horizontal="left" vertical="center"/>
    </xf>
    <xf numFmtId="0" fontId="2" fillId="4" borderId="18" xfId="0" applyFont="1" applyFill="1" applyBorder="1" applyAlignment="1">
      <alignment horizontal="center" vertical="center" wrapText="1"/>
    </xf>
    <xf numFmtId="0" fontId="14" fillId="4" borderId="0" xfId="0" applyFont="1" applyFill="1"/>
    <xf numFmtId="2" fontId="14" fillId="4" borderId="47" xfId="0" applyNumberFormat="1" applyFont="1" applyFill="1" applyBorder="1" applyAlignment="1">
      <alignment horizontal="center" vertical="center"/>
    </xf>
    <xf numFmtId="0" fontId="14" fillId="4" borderId="47" xfId="0" applyFont="1" applyFill="1" applyBorder="1" applyAlignment="1">
      <alignment horizontal="center" vertical="center"/>
    </xf>
    <xf numFmtId="1" fontId="14" fillId="4" borderId="47" xfId="0" applyNumberFormat="1" applyFont="1" applyFill="1" applyBorder="1" applyAlignment="1">
      <alignment horizontal="center" vertical="center"/>
    </xf>
    <xf numFmtId="0" fontId="14" fillId="4" borderId="47" xfId="0" applyFont="1" applyFill="1" applyBorder="1" applyAlignment="1">
      <alignment horizontal="left" vertical="center"/>
    </xf>
    <xf numFmtId="0" fontId="31" fillId="4" borderId="0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left" vertical="center"/>
    </xf>
    <xf numFmtId="0" fontId="1" fillId="4" borderId="41" xfId="0" applyFont="1" applyFill="1" applyBorder="1" applyAlignment="1">
      <alignment horizontal="left" vertical="center"/>
    </xf>
    <xf numFmtId="0" fontId="30" fillId="4" borderId="0" xfId="0" applyFont="1" applyFill="1" applyBorder="1" applyAlignment="1">
      <alignment horizontal="left" vertical="center"/>
    </xf>
    <xf numFmtId="0" fontId="35" fillId="4" borderId="0" xfId="0" applyFont="1" applyFill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left"/>
    </xf>
    <xf numFmtId="49" fontId="10" fillId="4" borderId="0" xfId="0" applyNumberFormat="1" applyFont="1" applyFill="1" applyBorder="1" applyAlignment="1">
      <alignment horizontal="left" vertical="center" shrinkToFit="1"/>
    </xf>
    <xf numFmtId="0" fontId="10" fillId="4" borderId="0" xfId="0" applyFont="1" applyFill="1" applyBorder="1" applyAlignment="1">
      <alignment horizontal="left" vertical="center"/>
    </xf>
    <xf numFmtId="0" fontId="31" fillId="4" borderId="0" xfId="0" applyFont="1" applyFill="1" applyBorder="1" applyAlignment="1">
      <alignment horizontal="left"/>
    </xf>
    <xf numFmtId="0" fontId="22" fillId="4" borderId="0" xfId="0" applyFont="1" applyFill="1" applyBorder="1" applyAlignment="1">
      <alignment horizontal="left"/>
    </xf>
    <xf numFmtId="0" fontId="1" fillId="0" borderId="0" xfId="0" quotePrefix="1" applyNumberFormat="1" applyFont="1" applyFill="1" applyBorder="1" applyAlignment="1">
      <alignment horizontal="center" vertical="center"/>
    </xf>
    <xf numFmtId="2" fontId="36" fillId="4" borderId="0" xfId="0" quotePrefix="1" applyNumberFormat="1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left"/>
    </xf>
    <xf numFmtId="0" fontId="1" fillId="4" borderId="48" xfId="0" applyFont="1" applyFill="1" applyBorder="1" applyAlignment="1">
      <alignment horizontal="left"/>
    </xf>
    <xf numFmtId="0" fontId="1" fillId="3" borderId="25" xfId="0" applyFont="1" applyFill="1" applyBorder="1"/>
    <xf numFmtId="0" fontId="8" fillId="4" borderId="31" xfId="0" applyFont="1" applyFill="1" applyBorder="1" applyAlignment="1">
      <alignment horizontal="center" vertical="center"/>
    </xf>
    <xf numFmtId="2" fontId="8" fillId="4" borderId="21" xfId="0" applyNumberFormat="1" applyFont="1" applyFill="1" applyBorder="1" applyAlignment="1">
      <alignment horizontal="center" vertical="center"/>
    </xf>
    <xf numFmtId="1" fontId="6" fillId="4" borderId="21" xfId="0" applyNumberFormat="1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left"/>
    </xf>
    <xf numFmtId="1" fontId="6" fillId="4" borderId="44" xfId="0" applyNumberFormat="1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 wrapText="1"/>
    </xf>
    <xf numFmtId="2" fontId="1" fillId="4" borderId="21" xfId="0" applyNumberFormat="1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 wrapText="1"/>
    </xf>
    <xf numFmtId="1" fontId="1" fillId="4" borderId="22" xfId="0" applyNumberFormat="1" applyFont="1" applyFill="1" applyBorder="1" applyAlignment="1">
      <alignment horizontal="center" vertical="center" wrapText="1"/>
    </xf>
    <xf numFmtId="4" fontId="8" fillId="4" borderId="25" xfId="0" quotePrefix="1" applyNumberFormat="1" applyFont="1" applyFill="1" applyBorder="1" applyAlignment="1">
      <alignment horizontal="center" vertical="center"/>
    </xf>
    <xf numFmtId="14" fontId="1" fillId="0" borderId="25" xfId="0" quotePrefix="1" applyNumberFormat="1" applyFont="1" applyFill="1" applyBorder="1" applyAlignment="1">
      <alignment horizontal="center" vertical="center"/>
    </xf>
    <xf numFmtId="0" fontId="37" fillId="4" borderId="25" xfId="0" applyFont="1" applyFill="1" applyBorder="1" applyAlignment="1">
      <alignment horizontal="center" vertical="center"/>
    </xf>
    <xf numFmtId="0" fontId="33" fillId="4" borderId="25" xfId="0" applyFont="1" applyFill="1" applyBorder="1" applyAlignment="1">
      <alignment horizontal="center" vertical="center"/>
    </xf>
    <xf numFmtId="0" fontId="37" fillId="4" borderId="34" xfId="0" applyFont="1" applyFill="1" applyBorder="1" applyAlignment="1">
      <alignment horizontal="center" vertical="center"/>
    </xf>
    <xf numFmtId="0" fontId="37" fillId="4" borderId="27" xfId="0" applyFont="1" applyFill="1" applyBorder="1" applyAlignment="1">
      <alignment horizontal="center" vertical="center"/>
    </xf>
    <xf numFmtId="0" fontId="33" fillId="4" borderId="26" xfId="0" applyFont="1" applyFill="1" applyBorder="1" applyAlignment="1">
      <alignment horizontal="center" vertical="center"/>
    </xf>
    <xf numFmtId="0" fontId="33" fillId="4" borderId="27" xfId="0" applyFont="1" applyFill="1" applyBorder="1" applyAlignment="1">
      <alignment horizontal="center" vertical="center"/>
    </xf>
    <xf numFmtId="0" fontId="37" fillId="4" borderId="26" xfId="0" applyFont="1" applyFill="1" applyBorder="1" applyAlignment="1">
      <alignment horizontal="center" vertical="center"/>
    </xf>
    <xf numFmtId="0" fontId="33" fillId="3" borderId="25" xfId="0" applyFont="1" applyFill="1" applyBorder="1" applyAlignment="1">
      <alignment horizontal="center" vertical="center"/>
    </xf>
    <xf numFmtId="4" fontId="8" fillId="4" borderId="32" xfId="0" applyNumberFormat="1" applyFont="1" applyFill="1" applyBorder="1" applyAlignment="1">
      <alignment horizontal="center" vertical="center" wrapText="1"/>
    </xf>
    <xf numFmtId="0" fontId="8" fillId="4" borderId="26" xfId="0" applyFont="1" applyFill="1" applyBorder="1"/>
    <xf numFmtId="0" fontId="8" fillId="4" borderId="26" xfId="0" applyFont="1" applyFill="1" applyBorder="1" applyAlignment="1">
      <alignment horizontal="center" vertical="center"/>
    </xf>
    <xf numFmtId="4" fontId="8" fillId="4" borderId="33" xfId="0" quotePrefix="1" applyNumberFormat="1" applyFont="1" applyFill="1" applyBorder="1" applyAlignment="1">
      <alignment horizontal="center" vertical="center"/>
    </xf>
    <xf numFmtId="166" fontId="29" fillId="4" borderId="25" xfId="1" applyNumberFormat="1" applyFont="1" applyFill="1" applyBorder="1" applyAlignment="1" applyProtection="1">
      <alignment horizontal="center" vertical="center"/>
    </xf>
    <xf numFmtId="0" fontId="8" fillId="4" borderId="25" xfId="0" applyFont="1" applyFill="1" applyBorder="1" applyAlignment="1">
      <alignment horizontal="center"/>
    </xf>
    <xf numFmtId="1" fontId="11" fillId="4" borderId="51" xfId="0" applyNumberFormat="1" applyFont="1" applyFill="1" applyBorder="1" applyAlignment="1">
      <alignment horizontal="center" vertical="center"/>
    </xf>
    <xf numFmtId="166" fontId="1" fillId="4" borderId="25" xfId="0" applyNumberFormat="1" applyFont="1" applyFill="1" applyBorder="1" applyAlignment="1">
      <alignment horizontal="right" vertical="center"/>
    </xf>
    <xf numFmtId="1" fontId="6" fillId="4" borderId="25" xfId="0" applyNumberFormat="1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8" fillId="0" borderId="0" xfId="0" applyFont="1"/>
    <xf numFmtId="166" fontId="1" fillId="4" borderId="27" xfId="0" applyNumberFormat="1" applyFont="1" applyFill="1" applyBorder="1" applyAlignment="1">
      <alignment horizontal="right" vertical="center"/>
    </xf>
    <xf numFmtId="1" fontId="38" fillId="4" borderId="51" xfId="0" applyNumberFormat="1" applyFont="1" applyFill="1" applyBorder="1"/>
    <xf numFmtId="165" fontId="1" fillId="4" borderId="25" xfId="0" applyNumberFormat="1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/>
    </xf>
    <xf numFmtId="0" fontId="8" fillId="4" borderId="112" xfId="0" applyFont="1" applyFill="1" applyBorder="1"/>
    <xf numFmtId="0" fontId="8" fillId="4" borderId="119" xfId="0" applyFont="1" applyFill="1" applyBorder="1" applyAlignment="1">
      <alignment horizontal="center" vertical="center"/>
    </xf>
    <xf numFmtId="0" fontId="8" fillId="4" borderId="92" xfId="0" applyFont="1" applyFill="1" applyBorder="1"/>
    <xf numFmtId="0" fontId="8" fillId="4" borderId="3" xfId="0" applyFont="1" applyFill="1" applyBorder="1" applyAlignment="1">
      <alignment horizontal="center" vertical="center"/>
    </xf>
    <xf numFmtId="0" fontId="8" fillId="4" borderId="97" xfId="0" applyFont="1" applyFill="1" applyBorder="1"/>
    <xf numFmtId="0" fontId="8" fillId="4" borderId="98" xfId="0" applyFont="1" applyFill="1" applyBorder="1" applyAlignment="1">
      <alignment horizontal="center" vertical="center"/>
    </xf>
    <xf numFmtId="0" fontId="1" fillId="4" borderId="89" xfId="0" applyFont="1" applyFill="1" applyBorder="1"/>
    <xf numFmtId="0" fontId="1" fillId="4" borderId="97" xfId="0" applyFont="1" applyFill="1" applyBorder="1"/>
    <xf numFmtId="0" fontId="8" fillId="4" borderId="89" xfId="0" applyFont="1" applyFill="1" applyBorder="1"/>
    <xf numFmtId="0" fontId="8" fillId="4" borderId="103" xfId="0" applyFont="1" applyFill="1" applyBorder="1"/>
    <xf numFmtId="0" fontId="8" fillId="4" borderId="90" xfId="0" applyFont="1" applyFill="1" applyBorder="1" applyAlignment="1">
      <alignment horizontal="center" vertical="center"/>
    </xf>
    <xf numFmtId="0" fontId="1" fillId="4" borderId="103" xfId="0" applyFont="1" applyFill="1" applyBorder="1"/>
    <xf numFmtId="0" fontId="1" fillId="4" borderId="42" xfId="0" applyFont="1" applyFill="1" applyBorder="1" applyAlignment="1">
      <alignment horizontal="left" vertical="center"/>
    </xf>
    <xf numFmtId="0" fontId="29" fillId="4" borderId="42" xfId="0" applyFont="1" applyFill="1" applyBorder="1" applyAlignment="1">
      <alignment horizontal="left" vertical="center"/>
    </xf>
    <xf numFmtId="2" fontId="14" fillId="4" borderId="0" xfId="0" applyNumberFormat="1" applyFont="1" applyFill="1" applyBorder="1" applyAlignment="1">
      <alignment horizontal="center" vertical="center"/>
    </xf>
    <xf numFmtId="1" fontId="14" fillId="4" borderId="0" xfId="0" applyNumberFormat="1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left" vertical="center"/>
    </xf>
    <xf numFmtId="0" fontId="8" fillId="4" borderId="47" xfId="0" applyFont="1" applyFill="1" applyBorder="1" applyAlignment="1">
      <alignment horizontal="center" vertical="center"/>
    </xf>
    <xf numFmtId="0" fontId="1" fillId="4" borderId="47" xfId="0" applyFont="1" applyFill="1" applyBorder="1" applyAlignment="1">
      <alignment horizontal="center" vertical="center"/>
    </xf>
    <xf numFmtId="1" fontId="1" fillId="4" borderId="47" xfId="0" applyNumberFormat="1" applyFont="1" applyFill="1" applyBorder="1" applyAlignment="1">
      <alignment horizontal="center" vertical="center"/>
    </xf>
    <xf numFmtId="0" fontId="8" fillId="4" borderId="47" xfId="0" applyFont="1" applyFill="1" applyBorder="1" applyAlignment="1">
      <alignment horizontal="left" vertical="center"/>
    </xf>
    <xf numFmtId="0" fontId="1" fillId="4" borderId="47" xfId="0" applyFont="1" applyFill="1" applyBorder="1" applyAlignment="1">
      <alignment horizontal="left" vertical="center"/>
    </xf>
    <xf numFmtId="0" fontId="33" fillId="4" borderId="47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left" vertical="center"/>
    </xf>
    <xf numFmtId="0" fontId="35" fillId="4" borderId="0" xfId="0" applyFont="1" applyFill="1" applyBorder="1" applyAlignment="1">
      <alignment horizontal="center" vertical="center"/>
    </xf>
    <xf numFmtId="0" fontId="33" fillId="4" borderId="34" xfId="0" applyFont="1" applyFill="1" applyBorder="1" applyAlignment="1">
      <alignment vertical="center"/>
    </xf>
    <xf numFmtId="49" fontId="30" fillId="4" borderId="0" xfId="0" applyNumberFormat="1" applyFont="1" applyFill="1" applyBorder="1" applyAlignment="1">
      <alignment horizontal="left" vertical="center"/>
    </xf>
    <xf numFmtId="164" fontId="8" fillId="4" borderId="0" xfId="0" quotePrefix="1" applyNumberFormat="1" applyFont="1" applyFill="1" applyBorder="1" applyAlignment="1">
      <alignment horizontal="center" vertical="center" shrinkToFit="1"/>
    </xf>
    <xf numFmtId="49" fontId="31" fillId="4" borderId="0" xfId="0" applyNumberFormat="1" applyFont="1" applyFill="1" applyBorder="1" applyAlignment="1">
      <alignment horizontal="left" vertical="center"/>
    </xf>
    <xf numFmtId="0" fontId="31" fillId="4" borderId="0" xfId="0" applyFont="1" applyFill="1" applyBorder="1" applyAlignment="1">
      <alignment horizontal="left" vertical="center"/>
    </xf>
    <xf numFmtId="4" fontId="8" fillId="4" borderId="27" xfId="0" quotePrefix="1" applyNumberFormat="1" applyFont="1" applyFill="1" applyBorder="1" applyAlignment="1">
      <alignment horizontal="center" vertical="center"/>
    </xf>
    <xf numFmtId="4" fontId="8" fillId="4" borderId="26" xfId="0" quotePrefix="1" applyNumberFormat="1" applyFont="1" applyFill="1" applyBorder="1" applyAlignment="1">
      <alignment horizontal="center" vertical="center"/>
    </xf>
    <xf numFmtId="4" fontId="8" fillId="0" borderId="25" xfId="0" quotePrefix="1" applyNumberFormat="1" applyFont="1" applyFill="1" applyBorder="1" applyAlignment="1">
      <alignment horizontal="center" vertical="center"/>
    </xf>
    <xf numFmtId="4" fontId="1" fillId="4" borderId="25" xfId="0" quotePrefix="1" applyNumberFormat="1" applyFont="1" applyFill="1" applyBorder="1" applyAlignment="1">
      <alignment horizontal="center" vertical="center"/>
    </xf>
    <xf numFmtId="4" fontId="1" fillId="4" borderId="26" xfId="0" quotePrefix="1" applyNumberFormat="1" applyFont="1" applyFill="1" applyBorder="1" applyAlignment="1">
      <alignment horizontal="center" vertical="center"/>
    </xf>
    <xf numFmtId="4" fontId="8" fillId="4" borderId="33" xfId="0" applyNumberFormat="1" applyFont="1" applyFill="1" applyBorder="1" applyAlignment="1">
      <alignment horizontal="center" vertical="center"/>
    </xf>
    <xf numFmtId="166" fontId="8" fillId="4" borderId="54" xfId="0" applyNumberFormat="1" applyFont="1" applyFill="1" applyBorder="1" applyAlignment="1">
      <alignment horizontal="center" vertical="center"/>
    </xf>
    <xf numFmtId="166" fontId="8" fillId="4" borderId="50" xfId="0" applyNumberFormat="1" applyFont="1" applyFill="1" applyBorder="1" applyAlignment="1">
      <alignment horizontal="center" vertical="center"/>
    </xf>
    <xf numFmtId="0" fontId="40" fillId="4" borderId="0" xfId="0" applyFont="1" applyFill="1" applyBorder="1" applyAlignment="1">
      <alignment horizontal="center" vertical="center"/>
    </xf>
    <xf numFmtId="0" fontId="8" fillId="4" borderId="126" xfId="0" applyFont="1" applyFill="1" applyBorder="1" applyAlignment="1">
      <alignment horizontal="center" vertical="center"/>
    </xf>
    <xf numFmtId="0" fontId="1" fillId="4" borderId="126" xfId="0" applyFont="1" applyFill="1" applyBorder="1" applyAlignment="1">
      <alignment horizontal="center" vertical="center"/>
    </xf>
    <xf numFmtId="0" fontId="41" fillId="4" borderId="0" xfId="0" applyFont="1" applyFill="1" applyBorder="1" applyAlignment="1">
      <alignment horizontal="center" vertical="center"/>
    </xf>
    <xf numFmtId="0" fontId="41" fillId="4" borderId="0" xfId="0" applyFont="1" applyFill="1" applyAlignment="1">
      <alignment horizontal="center" vertical="center"/>
    </xf>
    <xf numFmtId="0" fontId="1" fillId="4" borderId="127" xfId="0" applyFont="1" applyFill="1" applyBorder="1" applyAlignment="1">
      <alignment horizontal="center" vertical="center"/>
    </xf>
    <xf numFmtId="0" fontId="8" fillId="4" borderId="42" xfId="0" applyFont="1" applyFill="1" applyBorder="1" applyAlignment="1">
      <alignment horizontal="left" vertical="center"/>
    </xf>
    <xf numFmtId="0" fontId="8" fillId="4" borderId="127" xfId="0" applyFont="1" applyFill="1" applyBorder="1" applyAlignment="1">
      <alignment horizontal="center" vertical="center"/>
    </xf>
    <xf numFmtId="0" fontId="35" fillId="4" borderId="0" xfId="0" applyNumberFormat="1" applyFont="1" applyFill="1" applyBorder="1" applyAlignment="1">
      <alignment horizontal="center" vertical="center"/>
    </xf>
    <xf numFmtId="0" fontId="22" fillId="4" borderId="0" xfId="0" applyNumberFormat="1" applyFont="1" applyFill="1" applyBorder="1" applyAlignment="1">
      <alignment horizontal="center" vertical="center"/>
    </xf>
    <xf numFmtId="0" fontId="42" fillId="4" borderId="0" xfId="0" applyFont="1" applyFill="1" applyAlignment="1">
      <alignment horizontal="center" vertical="center"/>
    </xf>
    <xf numFmtId="2" fontId="1" fillId="4" borderId="16" xfId="0" applyNumberFormat="1" applyFont="1" applyFill="1" applyBorder="1" applyAlignment="1">
      <alignment horizontal="center"/>
    </xf>
    <xf numFmtId="2" fontId="1" fillId="4" borderId="47" xfId="0" applyNumberFormat="1" applyFont="1" applyFill="1" applyBorder="1" applyAlignment="1">
      <alignment horizontal="center" vertical="center"/>
    </xf>
    <xf numFmtId="14" fontId="43" fillId="4" borderId="0" xfId="0" applyNumberFormat="1" applyFont="1" applyFill="1" applyBorder="1" applyAlignment="1">
      <alignment horizontal="center" vertical="center" shrinkToFit="1"/>
    </xf>
    <xf numFmtId="164" fontId="36" fillId="4" borderId="5" xfId="0" applyNumberFormat="1" applyFont="1" applyFill="1" applyBorder="1" applyAlignment="1">
      <alignment horizontal="center" vertical="center" shrinkToFit="1"/>
    </xf>
    <xf numFmtId="0" fontId="13" fillId="4" borderId="0" xfId="0" applyFont="1" applyFill="1" applyAlignment="1">
      <alignment horizontal="right" vertical="center"/>
    </xf>
    <xf numFmtId="0" fontId="29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/>
    </xf>
    <xf numFmtId="1" fontId="11" fillId="4" borderId="55" xfId="0" applyNumberFormat="1" applyFont="1" applyFill="1" applyBorder="1" applyAlignment="1">
      <alignment horizontal="center" vertical="center"/>
    </xf>
    <xf numFmtId="1" fontId="6" fillId="4" borderId="27" xfId="0" applyNumberFormat="1" applyFont="1" applyFill="1" applyBorder="1" applyAlignment="1">
      <alignment horizontal="center"/>
    </xf>
    <xf numFmtId="0" fontId="8" fillId="4" borderId="26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4" borderId="31" xfId="0" applyFont="1" applyFill="1" applyBorder="1" applyAlignment="1">
      <alignment horizontal="left"/>
    </xf>
    <xf numFmtId="0" fontId="8" fillId="4" borderId="26" xfId="0" applyFont="1" applyFill="1" applyBorder="1" applyAlignment="1">
      <alignment horizontal="left"/>
    </xf>
    <xf numFmtId="0" fontId="1" fillId="4" borderId="26" xfId="0" quotePrefix="1" applyNumberFormat="1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14" fontId="1" fillId="0" borderId="26" xfId="0" quotePrefix="1" applyNumberFormat="1" applyFont="1" applyFill="1" applyBorder="1" applyAlignment="1">
      <alignment horizontal="center" vertical="center"/>
    </xf>
    <xf numFmtId="14" fontId="8" fillId="0" borderId="25" xfId="0" quotePrefix="1" applyNumberFormat="1" applyFont="1" applyBorder="1" applyAlignment="1">
      <alignment horizontal="center" vertical="center"/>
    </xf>
    <xf numFmtId="14" fontId="1" fillId="4" borderId="0" xfId="0" quotePrefix="1" applyNumberFormat="1" applyFont="1" applyFill="1" applyBorder="1" applyAlignment="1">
      <alignment horizontal="center" vertical="center"/>
    </xf>
    <xf numFmtId="0" fontId="8" fillId="4" borderId="40" xfId="0" applyFont="1" applyFill="1" applyBorder="1" applyAlignment="1">
      <alignment horizontal="center" vertical="center"/>
    </xf>
    <xf numFmtId="166" fontId="1" fillId="4" borderId="27" xfId="0" applyNumberFormat="1" applyFont="1" applyFill="1" applyBorder="1" applyAlignment="1">
      <alignment horizontal="center" vertical="center"/>
    </xf>
    <xf numFmtId="166" fontId="1" fillId="4" borderId="25" xfId="0" applyNumberFormat="1" applyFont="1" applyFill="1" applyBorder="1" applyAlignment="1">
      <alignment horizontal="center" vertical="center"/>
    </xf>
    <xf numFmtId="0" fontId="1" fillId="0" borderId="25" xfId="1" applyNumberFormat="1" applyFont="1" applyFill="1" applyBorder="1" applyAlignment="1" applyProtection="1">
      <alignment horizontal="center" vertical="center"/>
    </xf>
    <xf numFmtId="166" fontId="1" fillId="17" borderId="25" xfId="0" applyNumberFormat="1" applyFont="1" applyFill="1" applyBorder="1" applyAlignment="1">
      <alignment horizontal="center" vertical="center"/>
    </xf>
    <xf numFmtId="166" fontId="1" fillId="4" borderId="26" xfId="0" applyNumberFormat="1" applyFont="1" applyFill="1" applyBorder="1" applyAlignment="1">
      <alignment horizontal="center" vertical="center"/>
    </xf>
    <xf numFmtId="166" fontId="1" fillId="17" borderId="27" xfId="0" applyNumberFormat="1" applyFont="1" applyFill="1" applyBorder="1" applyAlignment="1">
      <alignment horizontal="center" vertical="center"/>
    </xf>
    <xf numFmtId="166" fontId="1" fillId="17" borderId="26" xfId="0" applyNumberFormat="1" applyFont="1" applyFill="1" applyBorder="1" applyAlignment="1">
      <alignment horizontal="center" vertical="center"/>
    </xf>
    <xf numFmtId="166" fontId="1" fillId="4" borderId="25" xfId="1" applyNumberFormat="1" applyFont="1" applyFill="1" applyBorder="1" applyAlignment="1" applyProtection="1">
      <alignment horizontal="center" vertical="center"/>
    </xf>
    <xf numFmtId="0" fontId="1" fillId="4" borderId="25" xfId="0" applyNumberFormat="1" applyFont="1" applyFill="1" applyBorder="1" applyAlignment="1">
      <alignment horizontal="center" vertical="center"/>
    </xf>
    <xf numFmtId="1" fontId="1" fillId="19" borderId="40" xfId="0" applyNumberFormat="1" applyFont="1" applyFill="1" applyBorder="1" applyAlignment="1">
      <alignment horizontal="center" vertical="center"/>
    </xf>
    <xf numFmtId="0" fontId="1" fillId="4" borderId="25" xfId="1" applyNumberFormat="1" applyFont="1" applyFill="1" applyBorder="1" applyAlignment="1" applyProtection="1">
      <alignment horizontal="center" vertical="center"/>
    </xf>
    <xf numFmtId="0" fontId="44" fillId="4" borderId="1" xfId="0" applyFont="1" applyFill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45" fillId="4" borderId="25" xfId="0" applyFont="1" applyFill="1" applyBorder="1" applyAlignment="1">
      <alignment horizontal="center" vertical="center" wrapText="1" shrinkToFit="1"/>
    </xf>
    <xf numFmtId="0" fontId="46" fillId="4" borderId="25" xfId="0" applyFont="1" applyFill="1" applyBorder="1" applyAlignment="1">
      <alignment horizontal="center" vertical="center"/>
    </xf>
    <xf numFmtId="0" fontId="37" fillId="4" borderId="25" xfId="0" applyFont="1" applyFill="1" applyBorder="1" applyAlignment="1">
      <alignment horizontal="center" vertical="center" wrapText="1" shrinkToFit="1"/>
    </xf>
    <xf numFmtId="0" fontId="8" fillId="0" borderId="25" xfId="0" applyFont="1" applyFill="1" applyBorder="1" applyAlignment="1">
      <alignment horizontal="center" vertical="center" textRotation="90" wrapText="1" shrinkToFit="1"/>
    </xf>
    <xf numFmtId="166" fontId="29" fillId="4" borderId="50" xfId="0" applyNumberFormat="1" applyFont="1" applyFill="1" applyBorder="1" applyAlignment="1">
      <alignment horizontal="center" vertical="center" wrapText="1"/>
    </xf>
    <xf numFmtId="1" fontId="8" fillId="4" borderId="51" xfId="0" applyNumberFormat="1" applyFont="1" applyFill="1" applyBorder="1" applyAlignment="1">
      <alignment horizontal="center" vertical="center" wrapText="1"/>
    </xf>
    <xf numFmtId="165" fontId="1" fillId="4" borderId="25" xfId="0" applyNumberFormat="1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 shrinkToFit="1"/>
    </xf>
    <xf numFmtId="0" fontId="11" fillId="0" borderId="0" xfId="0" applyFont="1" applyAlignment="1">
      <alignment horizontal="center" vertical="center"/>
    </xf>
    <xf numFmtId="0" fontId="8" fillId="4" borderId="7" xfId="0" applyFont="1" applyFill="1" applyBorder="1" applyAlignment="1">
      <alignment horizontal="center"/>
    </xf>
    <xf numFmtId="0" fontId="8" fillId="0" borderId="27" xfId="0" applyFont="1" applyBorder="1" applyAlignment="1">
      <alignment horizontal="center" vertical="center"/>
    </xf>
    <xf numFmtId="166" fontId="1" fillId="4" borderId="50" xfId="0" applyNumberFormat="1" applyFont="1" applyFill="1" applyBorder="1" applyAlignment="1">
      <alignment horizontal="center" vertical="center"/>
    </xf>
    <xf numFmtId="0" fontId="47" fillId="4" borderId="1" xfId="0" applyFont="1" applyFill="1" applyBorder="1" applyAlignment="1">
      <alignment horizontal="center"/>
    </xf>
    <xf numFmtId="0" fontId="39" fillId="4" borderId="1" xfId="0" applyFont="1" applyFill="1" applyBorder="1" applyAlignment="1">
      <alignment horizontal="center"/>
    </xf>
    <xf numFmtId="0" fontId="1" fillId="0" borderId="0" xfId="0" applyFont="1"/>
    <xf numFmtId="166" fontId="8" fillId="4" borderId="56" xfId="0" applyNumberFormat="1" applyFont="1" applyFill="1" applyBorder="1" applyAlignment="1">
      <alignment horizontal="center" vertical="center"/>
    </xf>
    <xf numFmtId="1" fontId="11" fillId="4" borderId="57" xfId="0" applyNumberFormat="1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0" borderId="0" xfId="0" applyFont="1" applyBorder="1"/>
    <xf numFmtId="0" fontId="8" fillId="4" borderId="1" xfId="0" applyFont="1" applyFill="1" applyBorder="1" applyAlignment="1">
      <alignment horizontal="center" vertical="center"/>
    </xf>
    <xf numFmtId="0" fontId="47" fillId="4" borderId="1" xfId="0" applyFont="1" applyFill="1" applyBorder="1" applyAlignment="1">
      <alignment horizontal="center" vertical="center"/>
    </xf>
    <xf numFmtId="0" fontId="47" fillId="4" borderId="10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166" fontId="8" fillId="4" borderId="52" xfId="0" applyNumberFormat="1" applyFont="1" applyFill="1" applyBorder="1" applyAlignment="1">
      <alignment horizontal="center" vertical="center"/>
    </xf>
    <xf numFmtId="1" fontId="11" fillId="4" borderId="53" xfId="0" applyNumberFormat="1" applyFont="1" applyFill="1" applyBorder="1" applyAlignment="1">
      <alignment horizontal="center" vertical="center"/>
    </xf>
    <xf numFmtId="166" fontId="1" fillId="4" borderId="26" xfId="0" applyNumberFormat="1" applyFont="1" applyFill="1" applyBorder="1" applyAlignment="1">
      <alignment horizontal="right" vertical="center"/>
    </xf>
    <xf numFmtId="1" fontId="6" fillId="4" borderId="26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8" fillId="0" borderId="25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 textRotation="91"/>
    </xf>
    <xf numFmtId="0" fontId="1" fillId="0" borderId="34" xfId="0" applyFont="1" applyBorder="1" applyAlignment="1">
      <alignment horizontal="center" vertical="center"/>
    </xf>
    <xf numFmtId="1" fontId="6" fillId="4" borderId="51" xfId="0" applyNumberFormat="1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66" fontId="8" fillId="4" borderId="25" xfId="0" applyNumberFormat="1" applyFont="1" applyFill="1" applyBorder="1" applyAlignment="1">
      <alignment horizontal="right" vertical="center"/>
    </xf>
    <xf numFmtId="0" fontId="8" fillId="4" borderId="1" xfId="0" applyFont="1" applyFill="1" applyBorder="1" applyAlignment="1">
      <alignment horizontal="center" vertical="center" textRotation="1"/>
    </xf>
    <xf numFmtId="0" fontId="39" fillId="4" borderId="10" xfId="0" applyFont="1" applyFill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8" fillId="0" borderId="26" xfId="0" applyFont="1" applyFill="1" applyBorder="1" applyAlignment="1">
      <alignment horizontal="center"/>
    </xf>
    <xf numFmtId="0" fontId="8" fillId="4" borderId="1" xfId="0" applyFont="1" applyFill="1" applyBorder="1" applyAlignment="1"/>
    <xf numFmtId="0" fontId="8" fillId="4" borderId="31" xfId="0" applyFont="1" applyFill="1" applyBorder="1" applyAlignment="1">
      <alignment horizontal="center"/>
    </xf>
    <xf numFmtId="166" fontId="8" fillId="4" borderId="58" xfId="0" applyNumberFormat="1" applyFont="1" applyFill="1" applyBorder="1" applyAlignment="1">
      <alignment horizontal="center" vertical="center"/>
    </xf>
    <xf numFmtId="1" fontId="11" fillId="4" borderId="59" xfId="0" applyNumberFormat="1" applyFont="1" applyFill="1" applyBorder="1" applyAlignment="1">
      <alignment horizontal="center" vertical="center"/>
    </xf>
    <xf numFmtId="166" fontId="8" fillId="4" borderId="54" xfId="0" applyNumberFormat="1" applyFont="1" applyFill="1" applyBorder="1" applyAlignment="1">
      <alignment horizontal="right" vertical="center"/>
    </xf>
    <xf numFmtId="0" fontId="8" fillId="4" borderId="1" xfId="0" applyFont="1" applyFill="1" applyBorder="1" applyAlignment="1">
      <alignment horizontal="center" vertical="center" textRotation="90"/>
    </xf>
    <xf numFmtId="166" fontId="1" fillId="4" borderId="54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textRotation="90"/>
    </xf>
    <xf numFmtId="0" fontId="1" fillId="4" borderId="26" xfId="0" applyFont="1" applyFill="1" applyBorder="1" applyAlignment="1">
      <alignment horizontal="center"/>
    </xf>
    <xf numFmtId="166" fontId="1" fillId="4" borderId="52" xfId="0" applyNumberFormat="1" applyFont="1" applyFill="1" applyBorder="1" applyAlignment="1">
      <alignment horizontal="center" vertical="center"/>
    </xf>
    <xf numFmtId="1" fontId="6" fillId="4" borderId="53" xfId="0" applyNumberFormat="1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2" fontId="6" fillId="3" borderId="112" xfId="0" applyNumberFormat="1" applyFont="1" applyFill="1" applyBorder="1" applyAlignment="1">
      <alignment horizontal="center" vertical="center"/>
    </xf>
    <xf numFmtId="2" fontId="6" fillId="3" borderId="113" xfId="0" applyNumberFormat="1" applyFont="1" applyFill="1" applyBorder="1" applyAlignment="1">
      <alignment vertical="center"/>
    </xf>
    <xf numFmtId="2" fontId="11" fillId="3" borderId="32" xfId="0" applyNumberFormat="1" applyFont="1" applyFill="1" applyBorder="1" applyAlignment="1">
      <alignment horizontal="center" vertical="center"/>
    </xf>
    <xf numFmtId="0" fontId="8" fillId="3" borderId="112" xfId="0" applyFont="1" applyFill="1" applyBorder="1" applyAlignment="1">
      <alignment horizontal="center" vertical="center"/>
    </xf>
    <xf numFmtId="2" fontId="6" fillId="3" borderId="83" xfId="0" applyNumberFormat="1" applyFont="1" applyFill="1" applyBorder="1" applyAlignment="1">
      <alignment horizontal="center" vertical="center"/>
    </xf>
    <xf numFmtId="2" fontId="6" fillId="3" borderId="85" xfId="0" applyNumberFormat="1" applyFont="1" applyFill="1" applyBorder="1" applyAlignment="1">
      <alignment vertical="center"/>
    </xf>
    <xf numFmtId="2" fontId="11" fillId="3" borderId="33" xfId="0" applyNumberFormat="1" applyFont="1" applyFill="1" applyBorder="1" applyAlignment="1">
      <alignment horizontal="center" vertical="center"/>
    </xf>
    <xf numFmtId="164" fontId="8" fillId="3" borderId="83" xfId="0" applyNumberFormat="1" applyFont="1" applyFill="1" applyBorder="1" applyAlignment="1">
      <alignment horizontal="center" vertical="center" wrapText="1"/>
    </xf>
    <xf numFmtId="164" fontId="8" fillId="4" borderId="0" xfId="0" applyNumberFormat="1" applyFont="1" applyFill="1" applyBorder="1"/>
    <xf numFmtId="166" fontId="8" fillId="4" borderId="31" xfId="0" applyNumberFormat="1" applyFont="1" applyFill="1" applyBorder="1" applyAlignment="1">
      <alignment horizontal="center" vertical="center"/>
    </xf>
    <xf numFmtId="164" fontId="38" fillId="4" borderId="8" xfId="0" applyNumberFormat="1" applyFont="1" applyFill="1" applyBorder="1" applyAlignment="1">
      <alignment horizontal="center" vertical="center"/>
    </xf>
    <xf numFmtId="2" fontId="42" fillId="3" borderId="103" xfId="0" applyNumberFormat="1" applyFont="1" applyFill="1" applyBorder="1" applyAlignment="1">
      <alignment horizontal="center" vertical="center"/>
    </xf>
    <xf numFmtId="2" fontId="27" fillId="3" borderId="105" xfId="0" applyNumberFormat="1" applyFont="1" applyFill="1" applyBorder="1" applyAlignment="1">
      <alignment horizontal="center" vertical="center"/>
    </xf>
    <xf numFmtId="2" fontId="12" fillId="3" borderId="31" xfId="0" applyNumberFormat="1" applyFont="1" applyFill="1" applyBorder="1" applyAlignment="1">
      <alignment horizontal="center" vertical="center"/>
    </xf>
    <xf numFmtId="164" fontId="8" fillId="3" borderId="103" xfId="0" applyNumberFormat="1" applyFont="1" applyFill="1" applyBorder="1" applyAlignment="1">
      <alignment horizontal="center" vertical="center" wrapText="1"/>
    </xf>
    <xf numFmtId="164" fontId="11" fillId="4" borderId="107" xfId="0" applyNumberFormat="1" applyFont="1" applyFill="1" applyBorder="1" applyAlignment="1">
      <alignment horizontal="center" vertical="center" wrapText="1"/>
    </xf>
    <xf numFmtId="164" fontId="11" fillId="4" borderId="70" xfId="0" applyNumberFormat="1" applyFont="1" applyFill="1" applyBorder="1" applyAlignment="1">
      <alignment horizontal="center" vertical="center"/>
    </xf>
    <xf numFmtId="164" fontId="11" fillId="4" borderId="77" xfId="0" applyNumberFormat="1" applyFont="1" applyFill="1" applyBorder="1" applyAlignment="1">
      <alignment horizontal="center" vertical="center"/>
    </xf>
    <xf numFmtId="164" fontId="11" fillId="4" borderId="83" xfId="0" applyNumberFormat="1" applyFont="1" applyFill="1" applyBorder="1" applyAlignment="1">
      <alignment horizontal="center" vertical="center" wrapText="1"/>
    </xf>
    <xf numFmtId="164" fontId="11" fillId="4" borderId="84" xfId="0" applyNumberFormat="1" applyFont="1" applyFill="1" applyBorder="1" applyAlignment="1">
      <alignment horizontal="center" vertical="center"/>
    </xf>
    <xf numFmtId="164" fontId="11" fillId="4" borderId="85" xfId="0" applyNumberFormat="1" applyFont="1" applyFill="1" applyBorder="1" applyAlignment="1">
      <alignment horizontal="center" vertical="center"/>
    </xf>
    <xf numFmtId="164" fontId="8" fillId="4" borderId="0" xfId="0" applyNumberFormat="1" applyFont="1" applyFill="1" applyBorder="1" applyProtection="1"/>
    <xf numFmtId="2" fontId="6" fillId="3" borderId="86" xfId="0" applyNumberFormat="1" applyFont="1" applyFill="1" applyBorder="1" applyAlignment="1">
      <alignment horizontal="center" vertical="center"/>
    </xf>
    <xf numFmtId="2" fontId="6" fillId="3" borderId="88" xfId="0" applyNumberFormat="1" applyFont="1" applyFill="1" applyBorder="1" applyAlignment="1">
      <alignment vertical="center"/>
    </xf>
    <xf numFmtId="2" fontId="11" fillId="3" borderId="40" xfId="0" applyNumberFormat="1" applyFont="1" applyFill="1" applyBorder="1" applyAlignment="1">
      <alignment horizontal="center" vertical="center"/>
    </xf>
    <xf numFmtId="0" fontId="8" fillId="3" borderId="86" xfId="0" applyFont="1" applyFill="1" applyBorder="1" applyAlignment="1">
      <alignment horizontal="center" vertical="center"/>
    </xf>
    <xf numFmtId="0" fontId="8" fillId="4" borderId="0" xfId="0" applyFont="1" applyFill="1" applyBorder="1" applyProtection="1"/>
    <xf numFmtId="166" fontId="8" fillId="4" borderId="27" xfId="0" applyNumberFormat="1" applyFont="1" applyFill="1" applyBorder="1" applyAlignment="1">
      <alignment horizontal="center" vertical="center"/>
    </xf>
    <xf numFmtId="1" fontId="38" fillId="4" borderId="4" xfId="0" applyNumberFormat="1" applyFont="1" applyFill="1" applyBorder="1" applyAlignment="1">
      <alignment horizontal="center" vertical="center"/>
    </xf>
    <xf numFmtId="165" fontId="6" fillId="3" borderId="112" xfId="0" applyNumberFormat="1" applyFont="1" applyFill="1" applyBorder="1" applyAlignment="1">
      <alignment horizontal="center" vertical="center"/>
    </xf>
    <xf numFmtId="1" fontId="11" fillId="3" borderId="32" xfId="0" applyNumberFormat="1" applyFont="1" applyFill="1" applyBorder="1" applyAlignment="1">
      <alignment horizontal="center" vertical="center"/>
    </xf>
    <xf numFmtId="0" fontId="8" fillId="3" borderId="72" xfId="0" applyFont="1" applyFill="1" applyBorder="1" applyAlignment="1">
      <alignment horizontal="center"/>
    </xf>
    <xf numFmtId="165" fontId="8" fillId="3" borderId="73" xfId="0" applyNumberFormat="1" applyFont="1" applyFill="1" applyBorder="1" applyAlignment="1">
      <alignment horizontal="center"/>
    </xf>
    <xf numFmtId="0" fontId="8" fillId="3" borderId="79" xfId="0" applyFont="1" applyFill="1" applyBorder="1" applyAlignment="1">
      <alignment horizontal="center" vertical="center"/>
    </xf>
    <xf numFmtId="0" fontId="8" fillId="3" borderId="89" xfId="0" applyFont="1" applyFill="1" applyBorder="1" applyAlignment="1">
      <alignment horizontal="center"/>
    </xf>
    <xf numFmtId="0" fontId="8" fillId="3" borderId="90" xfId="0" applyFont="1" applyFill="1" applyBorder="1" applyAlignment="1">
      <alignment horizontal="center"/>
    </xf>
    <xf numFmtId="165" fontId="8" fillId="3" borderId="90" xfId="0" applyNumberFormat="1" applyFont="1" applyFill="1" applyBorder="1" applyAlignment="1">
      <alignment horizontal="center"/>
    </xf>
    <xf numFmtId="0" fontId="8" fillId="3" borderId="91" xfId="0" applyFont="1" applyFill="1" applyBorder="1" applyAlignment="1">
      <alignment horizontal="center" vertical="center"/>
    </xf>
    <xf numFmtId="0" fontId="8" fillId="3" borderId="91" xfId="0" applyFont="1" applyFill="1" applyBorder="1" applyAlignment="1">
      <alignment horizontal="center"/>
    </xf>
    <xf numFmtId="0" fontId="8" fillId="4" borderId="89" xfId="0" applyFont="1" applyFill="1" applyBorder="1" applyAlignment="1">
      <alignment horizontal="center"/>
    </xf>
    <xf numFmtId="0" fontId="8" fillId="4" borderId="90" xfId="0" applyFont="1" applyFill="1" applyBorder="1" applyAlignment="1">
      <alignment horizontal="center"/>
    </xf>
    <xf numFmtId="0" fontId="8" fillId="4" borderId="91" xfId="0" applyFont="1" applyFill="1" applyBorder="1" applyAlignment="1">
      <alignment horizontal="center"/>
    </xf>
    <xf numFmtId="0" fontId="8" fillId="4" borderId="91" xfId="0" applyFont="1" applyFill="1" applyBorder="1" applyAlignment="1">
      <alignment horizontal="center" vertical="center"/>
    </xf>
    <xf numFmtId="0" fontId="8" fillId="4" borderId="89" xfId="0" applyFont="1" applyFill="1" applyBorder="1" applyAlignment="1">
      <alignment horizontal="center" vertical="center"/>
    </xf>
    <xf numFmtId="165" fontId="8" fillId="3" borderId="90" xfId="0" applyNumberFormat="1" applyFont="1" applyFill="1" applyBorder="1" applyAlignment="1">
      <alignment horizontal="center" vertical="center"/>
    </xf>
    <xf numFmtId="166" fontId="8" fillId="4" borderId="25" xfId="0" applyNumberFormat="1" applyFont="1" applyFill="1" applyBorder="1" applyAlignment="1">
      <alignment horizontal="center" vertical="center"/>
    </xf>
    <xf numFmtId="1" fontId="38" fillId="4" borderId="2" xfId="0" applyNumberFormat="1" applyFont="1" applyFill="1" applyBorder="1" applyAlignment="1">
      <alignment horizontal="center" vertical="center"/>
    </xf>
    <xf numFmtId="165" fontId="6" fillId="3" borderId="92" xfId="0" applyNumberFormat="1" applyFont="1" applyFill="1" applyBorder="1" applyAlignment="1">
      <alignment horizontal="center" vertical="center"/>
    </xf>
    <xf numFmtId="2" fontId="6" fillId="3" borderId="93" xfId="0" applyNumberFormat="1" applyFont="1" applyFill="1" applyBorder="1" applyAlignment="1">
      <alignment vertical="center"/>
    </xf>
    <xf numFmtId="1" fontId="11" fillId="3" borderId="25" xfId="0" applyNumberFormat="1" applyFont="1" applyFill="1" applyBorder="1" applyAlignment="1">
      <alignment horizontal="center" vertical="center"/>
    </xf>
    <xf numFmtId="0" fontId="8" fillId="3" borderId="92" xfId="0" applyFont="1" applyFill="1" applyBorder="1" applyAlignment="1">
      <alignment horizontal="center" vertical="center"/>
    </xf>
    <xf numFmtId="0" fontId="8" fillId="3" borderId="73" xfId="0" applyFont="1" applyFill="1" applyBorder="1" applyAlignment="1">
      <alignment horizontal="center"/>
    </xf>
    <xf numFmtId="0" fontId="8" fillId="3" borderId="80" xfId="0" applyFont="1" applyFill="1" applyBorder="1" applyAlignment="1">
      <alignment horizontal="center" vertical="center"/>
    </xf>
    <xf numFmtId="0" fontId="8" fillId="3" borderId="9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165" fontId="8" fillId="3" borderId="3" xfId="0" applyNumberFormat="1" applyFont="1" applyFill="1" applyBorder="1" applyAlignment="1">
      <alignment horizontal="center"/>
    </xf>
    <xf numFmtId="0" fontId="8" fillId="3" borderId="93" xfId="0" applyFont="1" applyFill="1" applyBorder="1" applyAlignment="1">
      <alignment horizontal="center" vertical="center"/>
    </xf>
    <xf numFmtId="0" fontId="8" fillId="3" borderId="93" xfId="0" applyFont="1" applyFill="1" applyBorder="1" applyAlignment="1">
      <alignment horizontal="center"/>
    </xf>
    <xf numFmtId="0" fontId="8" fillId="4" borderId="9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93" xfId="0" applyFont="1" applyFill="1" applyBorder="1" applyAlignment="1">
      <alignment horizontal="center"/>
    </xf>
    <xf numFmtId="0" fontId="8" fillId="4" borderId="93" xfId="0" applyFont="1" applyFill="1" applyBorder="1" applyAlignment="1">
      <alignment horizontal="center" vertical="center"/>
    </xf>
    <xf numFmtId="0" fontId="8" fillId="4" borderId="92" xfId="0" applyFont="1" applyFill="1" applyBorder="1" applyAlignment="1">
      <alignment horizontal="center" vertical="center"/>
    </xf>
    <xf numFmtId="165" fontId="8" fillId="3" borderId="3" xfId="0" applyNumberFormat="1" applyFont="1" applyFill="1" applyBorder="1" applyAlignment="1">
      <alignment horizontal="center" vertical="center"/>
    </xf>
    <xf numFmtId="165" fontId="8" fillId="4" borderId="73" xfId="0" applyNumberFormat="1" applyFont="1" applyFill="1" applyBorder="1" applyAlignment="1">
      <alignment horizontal="center"/>
    </xf>
    <xf numFmtId="166" fontId="8" fillId="4" borderId="33" xfId="0" applyNumberFormat="1" applyFont="1" applyFill="1" applyBorder="1" applyAlignment="1">
      <alignment horizontal="center" vertical="center"/>
    </xf>
    <xf numFmtId="1" fontId="38" fillId="4" borderId="69" xfId="0" applyNumberFormat="1" applyFont="1" applyFill="1" applyBorder="1" applyAlignment="1">
      <alignment horizontal="center" vertical="center"/>
    </xf>
    <xf numFmtId="165" fontId="6" fillId="3" borderId="103" xfId="0" applyNumberFormat="1" applyFont="1" applyFill="1" applyBorder="1" applyAlignment="1">
      <alignment horizontal="center" vertical="center"/>
    </xf>
    <xf numFmtId="2" fontId="6" fillId="3" borderId="105" xfId="0" applyNumberFormat="1" applyFont="1" applyFill="1" applyBorder="1" applyAlignment="1">
      <alignment vertical="center"/>
    </xf>
    <xf numFmtId="1" fontId="11" fillId="3" borderId="31" xfId="0" applyNumberFormat="1" applyFont="1" applyFill="1" applyBorder="1" applyAlignment="1">
      <alignment horizontal="center" vertical="center"/>
    </xf>
    <xf numFmtId="0" fontId="8" fillId="3" borderId="103" xfId="0" applyFont="1" applyFill="1" applyBorder="1" applyAlignment="1">
      <alignment horizontal="center" vertical="center"/>
    </xf>
    <xf numFmtId="0" fontId="8" fillId="3" borderId="74" xfId="0" applyFont="1" applyFill="1" applyBorder="1" applyAlignment="1">
      <alignment horizontal="center"/>
    </xf>
    <xf numFmtId="0" fontId="8" fillId="3" borderId="81" xfId="0" applyFont="1" applyFill="1" applyBorder="1" applyAlignment="1">
      <alignment horizontal="center" vertical="center"/>
    </xf>
    <xf numFmtId="0" fontId="8" fillId="3" borderId="94" xfId="0" applyFont="1" applyFill="1" applyBorder="1" applyAlignment="1">
      <alignment horizontal="center"/>
    </xf>
    <xf numFmtId="0" fontId="8" fillId="3" borderId="95" xfId="0" applyFont="1" applyFill="1" applyBorder="1" applyAlignment="1">
      <alignment horizontal="center"/>
    </xf>
    <xf numFmtId="165" fontId="8" fillId="3" borderId="95" xfId="0" applyNumberFormat="1" applyFont="1" applyFill="1" applyBorder="1" applyAlignment="1">
      <alignment horizontal="center"/>
    </xf>
    <xf numFmtId="0" fontId="8" fillId="3" borderId="96" xfId="0" applyFont="1" applyFill="1" applyBorder="1" applyAlignment="1">
      <alignment horizontal="center" vertical="center"/>
    </xf>
    <xf numFmtId="0" fontId="8" fillId="3" borderId="96" xfId="0" applyFont="1" applyFill="1" applyBorder="1" applyAlignment="1">
      <alignment horizontal="center"/>
    </xf>
    <xf numFmtId="0" fontId="8" fillId="4" borderId="94" xfId="0" applyFont="1" applyFill="1" applyBorder="1" applyAlignment="1">
      <alignment horizontal="center"/>
    </xf>
    <xf numFmtId="0" fontId="8" fillId="4" borderId="95" xfId="0" applyFont="1" applyFill="1" applyBorder="1" applyAlignment="1">
      <alignment horizontal="center"/>
    </xf>
    <xf numFmtId="0" fontId="8" fillId="4" borderId="96" xfId="0" applyFont="1" applyFill="1" applyBorder="1" applyAlignment="1">
      <alignment horizontal="center"/>
    </xf>
    <xf numFmtId="0" fontId="8" fillId="4" borderId="96" xfId="0" applyFont="1" applyFill="1" applyBorder="1" applyAlignment="1">
      <alignment horizontal="center" vertical="center"/>
    </xf>
    <xf numFmtId="0" fontId="8" fillId="4" borderId="94" xfId="0" applyFont="1" applyFill="1" applyBorder="1" applyAlignment="1">
      <alignment horizontal="center" vertical="center"/>
    </xf>
    <xf numFmtId="0" fontId="8" fillId="4" borderId="95" xfId="0" applyFont="1" applyFill="1" applyBorder="1" applyAlignment="1">
      <alignment horizontal="center" vertical="center"/>
    </xf>
    <xf numFmtId="165" fontId="8" fillId="3" borderId="95" xfId="0" applyNumberFormat="1" applyFont="1" applyFill="1" applyBorder="1" applyAlignment="1">
      <alignment horizontal="center" vertical="center"/>
    </xf>
    <xf numFmtId="165" fontId="8" fillId="3" borderId="70" xfId="0" applyNumberFormat="1" applyFont="1" applyFill="1" applyBorder="1" applyAlignment="1">
      <alignment horizontal="center"/>
    </xf>
    <xf numFmtId="0" fontId="8" fillId="3" borderId="83" xfId="0" applyFont="1" applyFill="1" applyBorder="1" applyAlignment="1">
      <alignment horizontal="center"/>
    </xf>
    <xf numFmtId="0" fontId="8" fillId="3" borderId="84" xfId="0" applyFont="1" applyFill="1" applyBorder="1" applyAlignment="1">
      <alignment horizontal="center"/>
    </xf>
    <xf numFmtId="165" fontId="8" fillId="3" borderId="84" xfId="0" applyNumberFormat="1" applyFont="1" applyFill="1" applyBorder="1" applyAlignment="1">
      <alignment horizontal="center"/>
    </xf>
    <xf numFmtId="0" fontId="8" fillId="3" borderId="85" xfId="0" applyFont="1" applyFill="1" applyBorder="1" applyAlignment="1">
      <alignment horizontal="center" vertical="center"/>
    </xf>
    <xf numFmtId="0" fontId="8" fillId="3" borderId="85" xfId="0" applyFont="1" applyFill="1" applyBorder="1" applyAlignment="1">
      <alignment horizontal="center"/>
    </xf>
    <xf numFmtId="0" fontId="8" fillId="4" borderId="83" xfId="0" applyFont="1" applyFill="1" applyBorder="1" applyAlignment="1">
      <alignment horizontal="center"/>
    </xf>
    <xf numFmtId="0" fontId="8" fillId="4" borderId="84" xfId="0" applyFont="1" applyFill="1" applyBorder="1" applyAlignment="1">
      <alignment horizontal="center"/>
    </xf>
    <xf numFmtId="0" fontId="8" fillId="4" borderId="85" xfId="0" applyFont="1" applyFill="1" applyBorder="1" applyAlignment="1">
      <alignment horizontal="center"/>
    </xf>
    <xf numFmtId="0" fontId="8" fillId="4" borderId="85" xfId="0" applyFont="1" applyFill="1" applyBorder="1" applyAlignment="1">
      <alignment horizontal="center" vertical="center"/>
    </xf>
    <xf numFmtId="0" fontId="8" fillId="4" borderId="83" xfId="0" applyFont="1" applyFill="1" applyBorder="1" applyAlignment="1">
      <alignment horizontal="center" vertical="center"/>
    </xf>
    <xf numFmtId="0" fontId="8" fillId="4" borderId="84" xfId="0" applyFont="1" applyFill="1" applyBorder="1" applyAlignment="1">
      <alignment horizontal="center" vertical="center"/>
    </xf>
    <xf numFmtId="165" fontId="8" fillId="3" borderId="84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center"/>
    </xf>
    <xf numFmtId="0" fontId="1" fillId="4" borderId="92" xfId="0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0" fontId="1" fillId="4" borderId="93" xfId="0" applyFont="1" applyFill="1" applyBorder="1" applyAlignment="1">
      <alignment horizontal="center" vertical="center"/>
    </xf>
    <xf numFmtId="165" fontId="6" fillId="4" borderId="92" xfId="0" applyNumberFormat="1" applyFont="1" applyFill="1" applyBorder="1" applyAlignment="1">
      <alignment horizontal="center" vertical="center"/>
    </xf>
    <xf numFmtId="2" fontId="6" fillId="4" borderId="93" xfId="0" applyNumberFormat="1" applyFont="1" applyFill="1" applyBorder="1" applyAlignment="1">
      <alignment vertical="center"/>
    </xf>
    <xf numFmtId="1" fontId="11" fillId="4" borderId="2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166" fontId="8" fillId="4" borderId="26" xfId="0" applyNumberFormat="1" applyFont="1" applyFill="1" applyBorder="1" applyAlignment="1">
      <alignment horizontal="center" vertical="center"/>
    </xf>
    <xf numFmtId="1" fontId="38" fillId="4" borderId="24" xfId="0" applyNumberFormat="1" applyFont="1" applyFill="1" applyBorder="1" applyAlignment="1">
      <alignment horizontal="center" vertical="center"/>
    </xf>
    <xf numFmtId="165" fontId="8" fillId="3" borderId="75" xfId="0" applyNumberFormat="1" applyFont="1" applyFill="1" applyBorder="1" applyAlignment="1">
      <alignment horizontal="center"/>
    </xf>
    <xf numFmtId="0" fontId="8" fillId="3" borderId="97" xfId="0" applyFont="1" applyFill="1" applyBorder="1" applyAlignment="1">
      <alignment horizontal="center"/>
    </xf>
    <xf numFmtId="0" fontId="8" fillId="3" borderId="98" xfId="0" applyFont="1" applyFill="1" applyBorder="1" applyAlignment="1">
      <alignment horizontal="center"/>
    </xf>
    <xf numFmtId="165" fontId="8" fillId="3" borderId="98" xfId="0" applyNumberFormat="1" applyFont="1" applyFill="1" applyBorder="1" applyAlignment="1">
      <alignment horizontal="center"/>
    </xf>
    <xf numFmtId="0" fontId="8" fillId="3" borderId="99" xfId="0" applyFont="1" applyFill="1" applyBorder="1" applyAlignment="1">
      <alignment horizontal="center" vertical="center"/>
    </xf>
    <xf numFmtId="0" fontId="8" fillId="3" borderId="99" xfId="0" applyFont="1" applyFill="1" applyBorder="1" applyAlignment="1">
      <alignment horizontal="center"/>
    </xf>
    <xf numFmtId="0" fontId="8" fillId="4" borderId="97" xfId="0" applyFont="1" applyFill="1" applyBorder="1" applyAlignment="1">
      <alignment horizontal="center"/>
    </xf>
    <xf numFmtId="0" fontId="8" fillId="4" borderId="98" xfId="0" applyFont="1" applyFill="1" applyBorder="1" applyAlignment="1">
      <alignment horizontal="center"/>
    </xf>
    <xf numFmtId="0" fontId="8" fillId="4" borderId="99" xfId="0" applyFont="1" applyFill="1" applyBorder="1" applyAlignment="1">
      <alignment horizontal="center"/>
    </xf>
    <xf numFmtId="0" fontId="8" fillId="4" borderId="99" xfId="0" applyFont="1" applyFill="1" applyBorder="1" applyAlignment="1">
      <alignment horizontal="center" vertical="center"/>
    </xf>
    <xf numFmtId="0" fontId="8" fillId="4" borderId="97" xfId="0" applyFont="1" applyFill="1" applyBorder="1" applyAlignment="1">
      <alignment horizontal="center" vertical="center"/>
    </xf>
    <xf numFmtId="165" fontId="8" fillId="3" borderId="98" xfId="0" applyNumberFormat="1" applyFont="1" applyFill="1" applyBorder="1" applyAlignment="1">
      <alignment horizontal="center" vertical="center"/>
    </xf>
    <xf numFmtId="1" fontId="11" fillId="3" borderId="40" xfId="0" applyNumberFormat="1" applyFont="1" applyFill="1" applyBorder="1" applyAlignment="1">
      <alignment horizontal="center" vertical="center"/>
    </xf>
    <xf numFmtId="165" fontId="8" fillId="3" borderId="76" xfId="0" applyNumberFormat="1" applyFont="1" applyFill="1" applyBorder="1" applyAlignment="1">
      <alignment horizontal="center"/>
    </xf>
    <xf numFmtId="0" fontId="8" fillId="3" borderId="100" xfId="0" applyFont="1" applyFill="1" applyBorder="1" applyAlignment="1">
      <alignment horizontal="center"/>
    </xf>
    <xf numFmtId="0" fontId="8" fillId="3" borderId="101" xfId="0" applyFont="1" applyFill="1" applyBorder="1" applyAlignment="1">
      <alignment horizontal="center"/>
    </xf>
    <xf numFmtId="165" fontId="8" fillId="3" borderId="101" xfId="0" applyNumberFormat="1" applyFont="1" applyFill="1" applyBorder="1" applyAlignment="1">
      <alignment horizontal="center"/>
    </xf>
    <xf numFmtId="0" fontId="8" fillId="3" borderId="102" xfId="0" applyFont="1" applyFill="1" applyBorder="1" applyAlignment="1">
      <alignment horizontal="center" vertical="center"/>
    </xf>
    <xf numFmtId="0" fontId="8" fillId="3" borderId="102" xfId="0" applyFont="1" applyFill="1" applyBorder="1" applyAlignment="1">
      <alignment horizontal="center"/>
    </xf>
    <xf numFmtId="0" fontId="8" fillId="4" borderId="100" xfId="0" applyFont="1" applyFill="1" applyBorder="1" applyAlignment="1">
      <alignment horizontal="center"/>
    </xf>
    <xf numFmtId="0" fontId="8" fillId="4" borderId="101" xfId="0" applyFont="1" applyFill="1" applyBorder="1" applyAlignment="1">
      <alignment horizontal="center"/>
    </xf>
    <xf numFmtId="0" fontId="8" fillId="4" borderId="102" xfId="0" applyFont="1" applyFill="1" applyBorder="1" applyAlignment="1">
      <alignment horizontal="center"/>
    </xf>
    <xf numFmtId="0" fontId="8" fillId="4" borderId="102" xfId="0" applyFont="1" applyFill="1" applyBorder="1" applyAlignment="1">
      <alignment horizontal="center" vertical="center"/>
    </xf>
    <xf numFmtId="0" fontId="8" fillId="4" borderId="100" xfId="0" applyFont="1" applyFill="1" applyBorder="1" applyAlignment="1">
      <alignment horizontal="center" vertical="center"/>
    </xf>
    <xf numFmtId="0" fontId="8" fillId="4" borderId="101" xfId="0" applyFont="1" applyFill="1" applyBorder="1" applyAlignment="1">
      <alignment horizontal="center" vertical="center"/>
    </xf>
    <xf numFmtId="165" fontId="8" fillId="3" borderId="101" xfId="0" applyNumberFormat="1" applyFont="1" applyFill="1" applyBorder="1" applyAlignment="1">
      <alignment horizontal="center" vertical="center"/>
    </xf>
    <xf numFmtId="165" fontId="8" fillId="4" borderId="3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93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left" vertical="center"/>
    </xf>
    <xf numFmtId="165" fontId="8" fillId="3" borderId="72" xfId="0" applyNumberFormat="1" applyFont="1" applyFill="1" applyBorder="1" applyAlignment="1">
      <alignment horizontal="center"/>
    </xf>
    <xf numFmtId="0" fontId="8" fillId="4" borderId="93" xfId="0" quotePrefix="1" applyFont="1" applyFill="1" applyBorder="1" applyAlignment="1">
      <alignment horizontal="center" vertical="center"/>
    </xf>
    <xf numFmtId="166" fontId="8" fillId="4" borderId="67" xfId="0" applyNumberFormat="1" applyFont="1" applyFill="1" applyBorder="1" applyAlignment="1">
      <alignment horizontal="center" vertical="center"/>
    </xf>
    <xf numFmtId="1" fontId="38" fillId="4" borderId="106" xfId="0" applyNumberFormat="1" applyFont="1" applyFill="1" applyBorder="1" applyAlignment="1">
      <alignment horizontal="center" vertical="center"/>
    </xf>
    <xf numFmtId="165" fontId="8" fillId="3" borderId="68" xfId="0" applyNumberFormat="1" applyFont="1" applyFill="1" applyBorder="1" applyAlignment="1">
      <alignment horizontal="center"/>
    </xf>
    <xf numFmtId="0" fontId="8" fillId="3" borderId="103" xfId="0" applyFont="1" applyFill="1" applyBorder="1" applyAlignment="1">
      <alignment horizontal="center"/>
    </xf>
    <xf numFmtId="0" fontId="8" fillId="3" borderId="104" xfId="0" applyFont="1" applyFill="1" applyBorder="1" applyAlignment="1">
      <alignment horizontal="center"/>
    </xf>
    <xf numFmtId="165" fontId="8" fillId="3" borderId="104" xfId="0" applyNumberFormat="1" applyFont="1" applyFill="1" applyBorder="1" applyAlignment="1">
      <alignment horizontal="center"/>
    </xf>
    <xf numFmtId="0" fontId="8" fillId="3" borderId="105" xfId="0" applyFont="1" applyFill="1" applyBorder="1" applyAlignment="1">
      <alignment horizontal="center" vertical="center"/>
    </xf>
    <xf numFmtId="0" fontId="8" fillId="3" borderId="105" xfId="0" applyFont="1" applyFill="1" applyBorder="1" applyAlignment="1">
      <alignment horizontal="center"/>
    </xf>
    <xf numFmtId="0" fontId="8" fillId="4" borderId="103" xfId="0" applyFont="1" applyFill="1" applyBorder="1" applyAlignment="1">
      <alignment horizontal="center"/>
    </xf>
    <xf numFmtId="0" fontId="8" fillId="4" borderId="104" xfId="0" applyFont="1" applyFill="1" applyBorder="1" applyAlignment="1">
      <alignment horizontal="center"/>
    </xf>
    <xf numFmtId="0" fontId="8" fillId="4" borderId="105" xfId="0" applyFont="1" applyFill="1" applyBorder="1" applyAlignment="1">
      <alignment horizontal="center"/>
    </xf>
    <xf numFmtId="0" fontId="8" fillId="4" borderId="105" xfId="0" applyFont="1" applyFill="1" applyBorder="1" applyAlignment="1">
      <alignment horizontal="center" vertical="center"/>
    </xf>
    <xf numFmtId="0" fontId="8" fillId="4" borderId="103" xfId="0" applyFont="1" applyFill="1" applyBorder="1" applyAlignment="1">
      <alignment horizontal="center" vertical="center"/>
    </xf>
    <xf numFmtId="0" fontId="8" fillId="4" borderId="104" xfId="0" applyFont="1" applyFill="1" applyBorder="1" applyAlignment="1">
      <alignment horizontal="center" vertical="center"/>
    </xf>
    <xf numFmtId="165" fontId="8" fillId="3" borderId="104" xfId="0" applyNumberFormat="1" applyFont="1" applyFill="1" applyBorder="1" applyAlignment="1">
      <alignment horizontal="center" vertical="center"/>
    </xf>
    <xf numFmtId="166" fontId="1" fillId="4" borderId="33" xfId="0" applyNumberFormat="1" applyFont="1" applyFill="1" applyBorder="1" applyAlignment="1">
      <alignment horizontal="center" vertical="center"/>
    </xf>
    <xf numFmtId="0" fontId="1" fillId="3" borderId="112" xfId="0" applyFont="1" applyFill="1" applyBorder="1" applyAlignment="1">
      <alignment horizontal="center" vertical="center"/>
    </xf>
    <xf numFmtId="165" fontId="1" fillId="3" borderId="70" xfId="0" applyNumberFormat="1" applyFont="1" applyFill="1" applyBorder="1" applyAlignment="1">
      <alignment horizontal="center"/>
    </xf>
    <xf numFmtId="0" fontId="1" fillId="3" borderId="83" xfId="0" applyFont="1" applyFill="1" applyBorder="1" applyAlignment="1">
      <alignment horizontal="center"/>
    </xf>
    <xf numFmtId="0" fontId="1" fillId="3" borderId="84" xfId="0" applyFont="1" applyFill="1" applyBorder="1" applyAlignment="1">
      <alignment horizontal="center"/>
    </xf>
    <xf numFmtId="165" fontId="1" fillId="3" borderId="84" xfId="0" applyNumberFormat="1" applyFont="1" applyFill="1" applyBorder="1" applyAlignment="1">
      <alignment horizontal="center"/>
    </xf>
    <xf numFmtId="0" fontId="1" fillId="3" borderId="85" xfId="0" applyFont="1" applyFill="1" applyBorder="1" applyAlignment="1">
      <alignment horizontal="center" vertical="center"/>
    </xf>
    <xf numFmtId="0" fontId="1" fillId="3" borderId="85" xfId="0" applyFont="1" applyFill="1" applyBorder="1" applyAlignment="1">
      <alignment horizontal="center"/>
    </xf>
    <xf numFmtId="0" fontId="1" fillId="4" borderId="83" xfId="0" applyFont="1" applyFill="1" applyBorder="1" applyAlignment="1">
      <alignment horizontal="center"/>
    </xf>
    <xf numFmtId="0" fontId="1" fillId="4" borderId="84" xfId="0" applyFont="1" applyFill="1" applyBorder="1" applyAlignment="1">
      <alignment horizontal="center"/>
    </xf>
    <xf numFmtId="0" fontId="1" fillId="4" borderId="85" xfId="0" applyFont="1" applyFill="1" applyBorder="1" applyAlignment="1">
      <alignment horizontal="center"/>
    </xf>
    <xf numFmtId="0" fontId="1" fillId="4" borderId="83" xfId="0" applyFont="1" applyFill="1" applyBorder="1" applyAlignment="1">
      <alignment horizontal="center" vertical="center"/>
    </xf>
    <xf numFmtId="0" fontId="1" fillId="4" borderId="84" xfId="0" applyFont="1" applyFill="1" applyBorder="1" applyAlignment="1">
      <alignment horizontal="center" vertical="center"/>
    </xf>
    <xf numFmtId="165" fontId="1" fillId="3" borderId="84" xfId="0" applyNumberFormat="1" applyFont="1" applyFill="1" applyBorder="1" applyAlignment="1">
      <alignment horizontal="center" vertical="center"/>
    </xf>
    <xf numFmtId="0" fontId="1" fillId="4" borderId="85" xfId="0" applyFont="1" applyFill="1" applyBorder="1" applyAlignment="1">
      <alignment horizontal="center" vertical="center"/>
    </xf>
    <xf numFmtId="0" fontId="1" fillId="3" borderId="92" xfId="0" applyFont="1" applyFill="1" applyBorder="1" applyAlignment="1">
      <alignment horizontal="center" vertical="center"/>
    </xf>
    <xf numFmtId="165" fontId="1" fillId="3" borderId="73" xfId="0" applyNumberFormat="1" applyFont="1" applyFill="1" applyBorder="1" applyAlignment="1">
      <alignment horizontal="center"/>
    </xf>
    <xf numFmtId="0" fontId="1" fillId="3" borderId="92" xfId="0" applyFont="1" applyFill="1" applyBorder="1" applyAlignment="1">
      <alignment horizontal="center"/>
    </xf>
    <xf numFmtId="0" fontId="1" fillId="3" borderId="93" xfId="0" applyFont="1" applyFill="1" applyBorder="1" applyAlignment="1">
      <alignment horizontal="center" vertical="center"/>
    </xf>
    <xf numFmtId="0" fontId="1" fillId="3" borderId="93" xfId="0" applyFont="1" applyFill="1" applyBorder="1" applyAlignment="1">
      <alignment horizontal="center"/>
    </xf>
    <xf numFmtId="0" fontId="1" fillId="4" borderId="9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165" fontId="1" fillId="3" borderId="3" xfId="0" applyNumberFormat="1" applyFont="1" applyFill="1" applyBorder="1" applyAlignment="1">
      <alignment horizontal="center" vertical="center"/>
    </xf>
    <xf numFmtId="165" fontId="1" fillId="4" borderId="7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1" fontId="6" fillId="3" borderId="25" xfId="0" applyNumberFormat="1" applyFont="1" applyFill="1" applyBorder="1" applyAlignment="1">
      <alignment horizontal="center" vertical="center"/>
    </xf>
    <xf numFmtId="1" fontId="38" fillId="4" borderId="26" xfId="0" applyNumberFormat="1" applyFont="1" applyFill="1" applyBorder="1" applyAlignment="1">
      <alignment horizontal="center" vertical="center"/>
    </xf>
    <xf numFmtId="1" fontId="6" fillId="3" borderId="31" xfId="0" applyNumberFormat="1" applyFont="1" applyFill="1" applyBorder="1" applyAlignment="1">
      <alignment horizontal="center" vertical="center"/>
    </xf>
    <xf numFmtId="0" fontId="1" fillId="3" borderId="103" xfId="0" applyFont="1" applyFill="1" applyBorder="1" applyAlignment="1">
      <alignment horizontal="center" vertical="center"/>
    </xf>
    <xf numFmtId="0" fontId="8" fillId="3" borderId="75" xfId="0" applyFont="1" applyFill="1" applyBorder="1" applyAlignment="1">
      <alignment horizontal="center"/>
    </xf>
    <xf numFmtId="165" fontId="1" fillId="3" borderId="75" xfId="0" applyNumberFormat="1" applyFont="1" applyFill="1" applyBorder="1" applyAlignment="1">
      <alignment horizontal="center"/>
    </xf>
    <xf numFmtId="0" fontId="8" fillId="3" borderId="82" xfId="0" applyFont="1" applyFill="1" applyBorder="1" applyAlignment="1">
      <alignment horizontal="center" vertical="center"/>
    </xf>
    <xf numFmtId="0" fontId="1" fillId="3" borderId="103" xfId="0" applyFont="1" applyFill="1" applyBorder="1" applyAlignment="1">
      <alignment horizontal="center"/>
    </xf>
    <xf numFmtId="0" fontId="1" fillId="3" borderId="104" xfId="0" applyFont="1" applyFill="1" applyBorder="1" applyAlignment="1">
      <alignment horizontal="center"/>
    </xf>
    <xf numFmtId="165" fontId="1" fillId="3" borderId="104" xfId="0" applyNumberFormat="1" applyFont="1" applyFill="1" applyBorder="1" applyAlignment="1">
      <alignment horizontal="center"/>
    </xf>
    <xf numFmtId="0" fontId="1" fillId="3" borderId="105" xfId="0" applyFont="1" applyFill="1" applyBorder="1" applyAlignment="1">
      <alignment horizontal="center" vertical="center"/>
    </xf>
    <xf numFmtId="0" fontId="1" fillId="3" borderId="105" xfId="0" applyFont="1" applyFill="1" applyBorder="1" applyAlignment="1">
      <alignment horizontal="center"/>
    </xf>
    <xf numFmtId="0" fontId="1" fillId="4" borderId="103" xfId="0" applyFont="1" applyFill="1" applyBorder="1" applyAlignment="1">
      <alignment horizontal="center"/>
    </xf>
    <xf numFmtId="0" fontId="1" fillId="4" borderId="104" xfId="0" applyFont="1" applyFill="1" applyBorder="1" applyAlignment="1">
      <alignment horizontal="center"/>
    </xf>
    <xf numFmtId="0" fontId="1" fillId="4" borderId="105" xfId="0" applyFont="1" applyFill="1" applyBorder="1" applyAlignment="1">
      <alignment horizontal="center"/>
    </xf>
    <xf numFmtId="0" fontId="1" fillId="4" borderId="105" xfId="0" applyFont="1" applyFill="1" applyBorder="1" applyAlignment="1">
      <alignment horizontal="center" vertical="center"/>
    </xf>
    <xf numFmtId="0" fontId="1" fillId="4" borderId="103" xfId="0" applyFont="1" applyFill="1" applyBorder="1" applyAlignment="1">
      <alignment horizontal="center" vertical="center"/>
    </xf>
    <xf numFmtId="0" fontId="1" fillId="4" borderId="104" xfId="0" applyFont="1" applyFill="1" applyBorder="1" applyAlignment="1">
      <alignment horizontal="center" vertical="center"/>
    </xf>
    <xf numFmtId="165" fontId="1" fillId="3" borderId="104" xfId="0" applyNumberFormat="1" applyFont="1" applyFill="1" applyBorder="1" applyAlignment="1">
      <alignment horizontal="center" vertical="center"/>
    </xf>
    <xf numFmtId="166" fontId="8" fillId="4" borderId="0" xfId="0" applyNumberFormat="1" applyFont="1" applyFill="1" applyBorder="1"/>
    <xf numFmtId="0" fontId="38" fillId="4" borderId="0" xfId="0" applyFont="1" applyFill="1" applyBorder="1"/>
    <xf numFmtId="2" fontId="6" fillId="3" borderId="0" xfId="0" applyNumberFormat="1" applyFont="1" applyFill="1" applyBorder="1" applyAlignment="1">
      <alignment horizontal="center" vertical="center"/>
    </xf>
    <xf numFmtId="2" fontId="6" fillId="3" borderId="0" xfId="0" applyNumberFormat="1" applyFont="1" applyFill="1" applyBorder="1" applyAlignment="1">
      <alignment vertical="center"/>
    </xf>
    <xf numFmtId="2" fontId="11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/>
    </xf>
    <xf numFmtId="0" fontId="49" fillId="4" borderId="0" xfId="0" applyFont="1" applyFill="1" applyBorder="1" applyAlignment="1">
      <alignment horizontal="center" vertical="center"/>
    </xf>
    <xf numFmtId="0" fontId="49" fillId="4" borderId="0" xfId="0" applyFont="1" applyFill="1" applyBorder="1" applyAlignment="1">
      <alignment horizontal="left" vertical="center"/>
    </xf>
    <xf numFmtId="0" fontId="49" fillId="4" borderId="0" xfId="0" applyFont="1" applyFill="1" applyAlignment="1">
      <alignment horizontal="center" vertical="center"/>
    </xf>
    <xf numFmtId="0" fontId="49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vertical="center" wrapText="1"/>
    </xf>
    <xf numFmtId="0" fontId="8" fillId="4" borderId="0" xfId="0" applyFont="1" applyFill="1" applyAlignment="1">
      <alignment horizontal="right" vertical="center"/>
    </xf>
    <xf numFmtId="0" fontId="1" fillId="4" borderId="14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/>
    </xf>
    <xf numFmtId="0" fontId="50" fillId="4" borderId="0" xfId="0" applyFont="1" applyFill="1" applyBorder="1" applyAlignment="1">
      <alignment horizontal="left" vertical="center"/>
    </xf>
    <xf numFmtId="0" fontId="8" fillId="4" borderId="0" xfId="0" applyFont="1" applyFill="1" applyAlignment="1">
      <alignment horizontal="left"/>
    </xf>
    <xf numFmtId="0" fontId="50" fillId="4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center" vertical="center"/>
    </xf>
    <xf numFmtId="0" fontId="1" fillId="4" borderId="23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/>
    </xf>
    <xf numFmtId="0" fontId="8" fillId="4" borderId="32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 vertical="center"/>
    </xf>
    <xf numFmtId="1" fontId="8" fillId="4" borderId="119" xfId="0" applyNumberFormat="1" applyFont="1" applyFill="1" applyBorder="1" applyAlignment="1">
      <alignment horizontal="center" vertical="center"/>
    </xf>
    <xf numFmtId="0" fontId="8" fillId="4" borderId="113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/>
    </xf>
    <xf numFmtId="1" fontId="8" fillId="4" borderId="3" xfId="0" applyNumberFormat="1" applyFont="1" applyFill="1" applyBorder="1" applyAlignment="1">
      <alignment horizontal="center" vertical="center"/>
    </xf>
    <xf numFmtId="0" fontId="47" fillId="4" borderId="33" xfId="0" applyFont="1" applyFill="1" applyBorder="1" applyAlignment="1">
      <alignment horizontal="center"/>
    </xf>
    <xf numFmtId="0" fontId="11" fillId="4" borderId="33" xfId="0" applyFont="1" applyFill="1" applyBorder="1" applyAlignment="1">
      <alignment horizontal="center"/>
    </xf>
    <xf numFmtId="0" fontId="8" fillId="4" borderId="33" xfId="0" applyFont="1" applyFill="1" applyBorder="1" applyAlignment="1">
      <alignment horizontal="center" vertical="center"/>
    </xf>
    <xf numFmtId="0" fontId="47" fillId="4" borderId="33" xfId="0" applyFont="1" applyFill="1" applyBorder="1" applyAlignment="1">
      <alignment horizontal="center" vertical="center"/>
    </xf>
    <xf numFmtId="0" fontId="47" fillId="4" borderId="31" xfId="0" applyFont="1" applyFill="1" applyBorder="1" applyAlignment="1">
      <alignment horizontal="center" vertical="center"/>
    </xf>
    <xf numFmtId="1" fontId="8" fillId="4" borderId="84" xfId="0" applyNumberFormat="1" applyFont="1" applyFill="1" applyBorder="1" applyAlignment="1">
      <alignment horizontal="center" vertical="center"/>
    </xf>
    <xf numFmtId="0" fontId="11" fillId="4" borderId="33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 textRotation="91"/>
    </xf>
    <xf numFmtId="0" fontId="8" fillId="4" borderId="33" xfId="0" applyFont="1" applyFill="1" applyBorder="1" applyAlignment="1">
      <alignment horizontal="center" vertical="center" textRotation="1"/>
    </xf>
    <xf numFmtId="0" fontId="8" fillId="4" borderId="31" xfId="0" applyFont="1" applyFill="1" applyBorder="1" applyAlignment="1">
      <alignment horizontal="center" vertical="center" textRotation="1"/>
    </xf>
    <xf numFmtId="0" fontId="8" fillId="4" borderId="31" xfId="0" applyFont="1" applyFill="1" applyBorder="1" applyAlignment="1"/>
    <xf numFmtId="0" fontId="8" fillId="4" borderId="33" xfId="0" applyFont="1" applyFill="1" applyBorder="1" applyAlignment="1"/>
    <xf numFmtId="0" fontId="8" fillId="4" borderId="31" xfId="0" applyFont="1" applyFill="1" applyBorder="1" applyAlignment="1">
      <alignment horizontal="center" vertical="center" textRotation="91"/>
    </xf>
    <xf numFmtId="1" fontId="8" fillId="4" borderId="98" xfId="0" applyNumberFormat="1" applyFont="1" applyFill="1" applyBorder="1" applyAlignment="1">
      <alignment horizontal="center" vertical="center"/>
    </xf>
    <xf numFmtId="0" fontId="8" fillId="4" borderId="122" xfId="0" applyFont="1" applyFill="1" applyBorder="1"/>
    <xf numFmtId="1" fontId="8" fillId="4" borderId="84" xfId="0" applyNumberFormat="1" applyFont="1" applyFill="1" applyBorder="1"/>
    <xf numFmtId="0" fontId="8" fillId="4" borderId="114" xfId="0" applyFont="1" applyFill="1" applyBorder="1"/>
    <xf numFmtId="0" fontId="37" fillId="4" borderId="11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 wrapText="1" shrinkToFit="1"/>
    </xf>
    <xf numFmtId="0" fontId="11" fillId="0" borderId="5" xfId="0" applyFont="1" applyBorder="1" applyAlignment="1">
      <alignment horizontal="center" vertical="center" textRotation="90" shrinkToFit="1"/>
    </xf>
    <xf numFmtId="0" fontId="37" fillId="4" borderId="40" xfId="0" applyFont="1" applyFill="1" applyBorder="1" applyAlignment="1">
      <alignment horizontal="center" vertical="center" wrapText="1"/>
    </xf>
    <xf numFmtId="0" fontId="12" fillId="4" borderId="40" xfId="0" applyFont="1" applyFill="1" applyBorder="1" applyAlignment="1">
      <alignment horizontal="center" vertical="center" wrapText="1"/>
    </xf>
    <xf numFmtId="0" fontId="37" fillId="4" borderId="65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textRotation="90" shrinkToFit="1"/>
    </xf>
    <xf numFmtId="0" fontId="6" fillId="4" borderId="12" xfId="0" applyFont="1" applyFill="1" applyBorder="1" applyAlignment="1">
      <alignment horizontal="center" vertical="center" textRotation="90" shrinkToFit="1"/>
    </xf>
    <xf numFmtId="0" fontId="11" fillId="4" borderId="13" xfId="0" applyFont="1" applyFill="1" applyBorder="1" applyAlignment="1">
      <alignment horizontal="center" vertical="center" textRotation="90" shrinkToFit="1"/>
    </xf>
    <xf numFmtId="0" fontId="8" fillId="0" borderId="32" xfId="0" applyFont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0" fontId="8" fillId="5" borderId="1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7" borderId="16" xfId="0" applyFont="1" applyFill="1" applyBorder="1" applyAlignment="1">
      <alignment horizontal="center" vertical="center"/>
    </xf>
    <xf numFmtId="0" fontId="8" fillId="15" borderId="16" xfId="0" applyFont="1" applyFill="1" applyBorder="1" applyAlignment="1">
      <alignment horizontal="center" vertical="center"/>
    </xf>
    <xf numFmtId="0" fontId="8" fillId="11" borderId="16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8" fillId="12" borderId="16" xfId="0" applyFont="1" applyFill="1" applyBorder="1" applyAlignment="1">
      <alignment horizontal="center" vertical="center"/>
    </xf>
    <xf numFmtId="0" fontId="8" fillId="14" borderId="16" xfId="0" applyFont="1" applyFill="1" applyBorder="1" applyAlignment="1">
      <alignment horizontal="center" vertical="center"/>
    </xf>
    <xf numFmtId="0" fontId="8" fillId="8" borderId="16" xfId="0" applyFont="1" applyFill="1" applyBorder="1" applyAlignment="1">
      <alignment horizontal="center" vertical="center"/>
    </xf>
    <xf numFmtId="0" fontId="8" fillId="13" borderId="16" xfId="0" applyFont="1" applyFill="1" applyBorder="1" applyAlignment="1">
      <alignment horizontal="center" vertical="center"/>
    </xf>
    <xf numFmtId="0" fontId="8" fillId="9" borderId="42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48" fillId="16" borderId="5" xfId="0" applyFont="1" applyFill="1" applyBorder="1" applyAlignment="1">
      <alignment horizontal="center" vertical="center"/>
    </xf>
    <xf numFmtId="16" fontId="48" fillId="4" borderId="28" xfId="0" quotePrefix="1" applyNumberFormat="1" applyFont="1" applyFill="1" applyBorder="1" applyAlignment="1">
      <alignment horizontal="center" vertical="center"/>
    </xf>
    <xf numFmtId="0" fontId="48" fillId="4" borderId="28" xfId="0" quotePrefix="1" applyFont="1" applyFill="1" applyBorder="1" applyAlignment="1">
      <alignment horizontal="center" vertical="center"/>
    </xf>
    <xf numFmtId="0" fontId="48" fillId="4" borderId="29" xfId="0" quotePrefix="1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4" borderId="125" xfId="0" applyFont="1" applyFill="1" applyBorder="1" applyAlignment="1">
      <alignment horizontal="center" vertical="center"/>
    </xf>
    <xf numFmtId="0" fontId="8" fillId="13" borderId="115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10" borderId="42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48" fillId="16" borderId="66" xfId="0" applyFont="1" applyFill="1" applyBorder="1" applyAlignment="1">
      <alignment horizontal="center" vertical="center"/>
    </xf>
    <xf numFmtId="0" fontId="48" fillId="4" borderId="16" xfId="0" quotePrefix="1" applyFont="1" applyFill="1" applyBorder="1" applyAlignment="1">
      <alignment horizontal="center" vertical="center"/>
    </xf>
    <xf numFmtId="0" fontId="48" fillId="4" borderId="19" xfId="0" quotePrefix="1" applyFont="1" applyFill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8" fillId="9" borderId="115" xfId="0" applyFont="1" applyFill="1" applyBorder="1" applyAlignment="1">
      <alignment horizontal="center" vertical="center"/>
    </xf>
    <xf numFmtId="0" fontId="8" fillId="10" borderId="16" xfId="0" applyFont="1" applyFill="1" applyBorder="1" applyAlignment="1">
      <alignment horizontal="center" vertical="center"/>
    </xf>
    <xf numFmtId="0" fontId="8" fillId="8" borderId="42" xfId="0" applyFont="1" applyFill="1" applyBorder="1" applyAlignment="1">
      <alignment horizontal="center" vertical="center"/>
    </xf>
    <xf numFmtId="0" fontId="8" fillId="14" borderId="115" xfId="0" applyFont="1" applyFill="1" applyBorder="1" applyAlignment="1">
      <alignment horizontal="center" vertical="center"/>
    </xf>
    <xf numFmtId="0" fontId="8" fillId="9" borderId="16" xfId="0" applyFont="1" applyFill="1" applyBorder="1" applyAlignment="1">
      <alignment horizontal="center" vertical="center"/>
    </xf>
    <xf numFmtId="0" fontId="8" fillId="13" borderId="42" xfId="0" applyFont="1" applyFill="1" applyBorder="1" applyAlignment="1">
      <alignment horizontal="center" vertical="center"/>
    </xf>
    <xf numFmtId="0" fontId="8" fillId="8" borderId="115" xfId="0" applyFont="1" applyFill="1" applyBorder="1" applyAlignment="1">
      <alignment horizontal="center" vertical="center"/>
    </xf>
    <xf numFmtId="0" fontId="8" fillId="12" borderId="42" xfId="0" applyFont="1" applyFill="1" applyBorder="1" applyAlignment="1">
      <alignment horizontal="center" vertical="center"/>
    </xf>
    <xf numFmtId="0" fontId="8" fillId="7" borderId="115" xfId="0" applyFont="1" applyFill="1" applyBorder="1" applyAlignment="1">
      <alignment horizontal="center" vertical="center"/>
    </xf>
    <xf numFmtId="0" fontId="8" fillId="14" borderId="42" xfId="0" applyFont="1" applyFill="1" applyBorder="1" applyAlignment="1">
      <alignment horizontal="center" vertical="center"/>
    </xf>
    <xf numFmtId="0" fontId="48" fillId="4" borderId="21" xfId="0" quotePrefix="1" applyFont="1" applyFill="1" applyBorder="1" applyAlignment="1">
      <alignment horizontal="center" vertical="center"/>
    </xf>
    <xf numFmtId="0" fontId="48" fillId="4" borderId="22" xfId="0" quotePrefix="1" applyFont="1" applyFill="1" applyBorder="1" applyAlignment="1">
      <alignment horizontal="center" vertical="center"/>
    </xf>
    <xf numFmtId="0" fontId="8" fillId="2" borderId="115" xfId="0" applyFont="1" applyFill="1" applyBorder="1" applyAlignment="1">
      <alignment horizontal="center" vertical="center"/>
    </xf>
    <xf numFmtId="0" fontId="8" fillId="11" borderId="42" xfId="0" applyFont="1" applyFill="1" applyBorder="1" applyAlignment="1">
      <alignment horizontal="center" vertical="center"/>
    </xf>
    <xf numFmtId="16" fontId="48" fillId="4" borderId="15" xfId="0" quotePrefix="1" applyNumberFormat="1" applyFont="1" applyFill="1" applyBorder="1" applyAlignment="1">
      <alignment horizontal="center" vertical="center"/>
    </xf>
    <xf numFmtId="0" fontId="48" fillId="4" borderId="15" xfId="0" quotePrefix="1" applyFont="1" applyFill="1" applyBorder="1" applyAlignment="1">
      <alignment horizontal="center" vertical="center"/>
    </xf>
    <xf numFmtId="0" fontId="48" fillId="4" borderId="17" xfId="0" quotePrefix="1" applyFont="1" applyFill="1" applyBorder="1" applyAlignment="1">
      <alignment horizontal="center" vertical="center"/>
    </xf>
    <xf numFmtId="0" fontId="8" fillId="15" borderId="115" xfId="0" applyFont="1" applyFill="1" applyBorder="1" applyAlignment="1">
      <alignment horizontal="center" vertical="center"/>
    </xf>
    <xf numFmtId="0" fontId="8" fillId="6" borderId="42" xfId="0" applyFont="1" applyFill="1" applyBorder="1" applyAlignment="1">
      <alignment horizontal="center" vertical="center"/>
    </xf>
    <xf numFmtId="0" fontId="8" fillId="11" borderId="115" xfId="0" applyFont="1" applyFill="1" applyBorder="1" applyAlignment="1">
      <alignment horizontal="center" vertical="center"/>
    </xf>
    <xf numFmtId="0" fontId="8" fillId="7" borderId="42" xfId="0" applyFont="1" applyFill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12" borderId="115" xfId="0" applyFont="1" applyFill="1" applyBorder="1" applyAlignment="1">
      <alignment horizontal="center" vertical="center"/>
    </xf>
    <xf numFmtId="0" fontId="8" fillId="15" borderId="42" xfId="0" applyFont="1" applyFill="1" applyBorder="1" applyAlignment="1">
      <alignment horizontal="center" vertical="center"/>
    </xf>
    <xf numFmtId="0" fontId="8" fillId="6" borderId="115" xfId="0" applyFont="1" applyFill="1" applyBorder="1" applyAlignment="1">
      <alignment horizontal="center" vertical="center"/>
    </xf>
    <xf numFmtId="0" fontId="8" fillId="5" borderId="42" xfId="0" applyFont="1" applyFill="1" applyBorder="1" applyAlignment="1">
      <alignment horizontal="center" vertical="center"/>
    </xf>
    <xf numFmtId="0" fontId="37" fillId="4" borderId="20" xfId="0" applyFont="1" applyFill="1" applyBorder="1"/>
    <xf numFmtId="0" fontId="8" fillId="10" borderId="124" xfId="0" applyFont="1" applyFill="1" applyBorder="1" applyAlignment="1">
      <alignment horizontal="center" vertical="center"/>
    </xf>
    <xf numFmtId="0" fontId="8" fillId="9" borderId="21" xfId="0" applyFont="1" applyFill="1" applyBorder="1" applyAlignment="1">
      <alignment horizontal="center" vertical="center"/>
    </xf>
    <xf numFmtId="0" fontId="8" fillId="13" borderId="21" xfId="0" applyFont="1" applyFill="1" applyBorder="1" applyAlignment="1">
      <alignment horizontal="center" vertical="center"/>
    </xf>
    <xf numFmtId="0" fontId="8" fillId="8" borderId="21" xfId="0" applyFont="1" applyFill="1" applyBorder="1" applyAlignment="1">
      <alignment horizontal="center" vertical="center"/>
    </xf>
    <xf numFmtId="0" fontId="8" fillId="14" borderId="21" xfId="0" applyFont="1" applyFill="1" applyBorder="1" applyAlignment="1">
      <alignment horizontal="center" vertical="center"/>
    </xf>
    <xf numFmtId="0" fontId="8" fillId="12" borderId="21" xfId="0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0" fontId="8" fillId="11" borderId="21" xfId="0" applyFont="1" applyFill="1" applyBorder="1" applyAlignment="1">
      <alignment horizontal="center" vertical="center"/>
    </xf>
    <xf numFmtId="0" fontId="8" fillId="15" borderId="21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48" fillId="16" borderId="61" xfId="0" applyFont="1" applyFill="1" applyBorder="1" applyAlignment="1">
      <alignment horizontal="center" vertical="center"/>
    </xf>
    <xf numFmtId="0" fontId="8" fillId="5" borderId="39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horizontal="center" vertical="center"/>
    </xf>
    <xf numFmtId="0" fontId="8" fillId="15" borderId="15" xfId="0" applyFont="1" applyFill="1" applyBorder="1" applyAlignment="1">
      <alignment horizontal="center" vertical="center"/>
    </xf>
    <xf numFmtId="0" fontId="8" fillId="11" borderId="15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8" fillId="12" borderId="15" xfId="0" applyFont="1" applyFill="1" applyBorder="1" applyAlignment="1">
      <alignment horizontal="center" vertical="center"/>
    </xf>
    <xf numFmtId="0" fontId="8" fillId="14" borderId="15" xfId="0" applyFont="1" applyFill="1" applyBorder="1" applyAlignment="1">
      <alignment horizontal="center" vertical="center"/>
    </xf>
    <xf numFmtId="0" fontId="8" fillId="8" borderId="15" xfId="0" applyFont="1" applyFill="1" applyBorder="1" applyAlignment="1">
      <alignment horizontal="center" vertical="center"/>
    </xf>
    <xf numFmtId="0" fontId="8" fillId="13" borderId="15" xfId="0" applyFont="1" applyFill="1" applyBorder="1" applyAlignment="1">
      <alignment horizontal="center" vertical="center"/>
    </xf>
    <xf numFmtId="0" fontId="8" fillId="9" borderId="41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 textRotation="91"/>
    </xf>
    <xf numFmtId="0" fontId="8" fillId="0" borderId="33" xfId="0" applyFont="1" applyBorder="1" applyAlignment="1">
      <alignment horizontal="center" vertical="center" textRotation="91"/>
    </xf>
    <xf numFmtId="0" fontId="8" fillId="0" borderId="31" xfId="0" applyFont="1" applyBorder="1" applyAlignment="1">
      <alignment horizontal="center" vertical="center" textRotation="1"/>
    </xf>
    <xf numFmtId="0" fontId="8" fillId="10" borderId="20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 textRotation="1"/>
    </xf>
    <xf numFmtId="0" fontId="8" fillId="5" borderId="36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7" borderId="28" xfId="0" applyFont="1" applyFill="1" applyBorder="1" applyAlignment="1">
      <alignment horizontal="center" vertical="center"/>
    </xf>
    <xf numFmtId="0" fontId="8" fillId="15" borderId="28" xfId="0" applyFont="1" applyFill="1" applyBorder="1" applyAlignment="1">
      <alignment horizontal="center" vertical="center"/>
    </xf>
    <xf numFmtId="0" fontId="8" fillId="11" borderId="28" xfId="0" applyFont="1" applyFill="1" applyBorder="1" applyAlignment="1">
      <alignment horizontal="center" vertical="center"/>
    </xf>
    <xf numFmtId="0" fontId="8" fillId="6" borderId="28" xfId="0" applyFont="1" applyFill="1" applyBorder="1" applyAlignment="1">
      <alignment horizontal="center" vertical="center"/>
    </xf>
    <xf numFmtId="0" fontId="8" fillId="12" borderId="28" xfId="0" applyFont="1" applyFill="1" applyBorder="1" applyAlignment="1">
      <alignment horizontal="center" vertical="center"/>
    </xf>
    <xf numFmtId="0" fontId="8" fillId="14" borderId="28" xfId="0" applyFont="1" applyFill="1" applyBorder="1" applyAlignment="1">
      <alignment horizontal="center" vertical="center"/>
    </xf>
    <xf numFmtId="0" fontId="8" fillId="8" borderId="28" xfId="0" applyFont="1" applyFill="1" applyBorder="1" applyAlignment="1">
      <alignment horizontal="center" vertical="center"/>
    </xf>
    <xf numFmtId="0" fontId="8" fillId="9" borderId="64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 textRotation="1"/>
    </xf>
    <xf numFmtId="0" fontId="8" fillId="0" borderId="33" xfId="0" applyFont="1" applyBorder="1" applyAlignment="1">
      <alignment horizontal="center" vertical="center" textRotation="1"/>
    </xf>
    <xf numFmtId="0" fontId="8" fillId="0" borderId="31" xfId="0" applyFont="1" applyBorder="1" applyAlignment="1">
      <alignment horizontal="center" vertical="center"/>
    </xf>
    <xf numFmtId="0" fontId="8" fillId="4" borderId="63" xfId="0" applyFont="1" applyFill="1" applyBorder="1" applyAlignment="1">
      <alignment horizontal="center" vertical="center"/>
    </xf>
    <xf numFmtId="0" fontId="8" fillId="0" borderId="32" xfId="0" applyFont="1" applyBorder="1" applyAlignment="1"/>
    <xf numFmtId="0" fontId="8" fillId="4" borderId="32" xfId="0" applyFont="1" applyFill="1" applyBorder="1" applyAlignment="1"/>
    <xf numFmtId="0" fontId="8" fillId="0" borderId="33" xfId="0" applyFont="1" applyBorder="1" applyAlignment="1"/>
    <xf numFmtId="0" fontId="8" fillId="0" borderId="31" xfId="0" applyFont="1" applyBorder="1" applyAlignment="1"/>
    <xf numFmtId="0" fontId="48" fillId="4" borderId="62" xfId="0" quotePrefix="1" applyFont="1" applyFill="1" applyBorder="1" applyAlignment="1">
      <alignment horizontal="center" vertical="center"/>
    </xf>
    <xf numFmtId="14" fontId="51" fillId="4" borderId="0" xfId="0" applyNumberFormat="1" applyFont="1" applyFill="1" applyAlignment="1">
      <alignment horizontal="center" vertical="center"/>
    </xf>
    <xf numFmtId="14" fontId="1" fillId="4" borderId="0" xfId="0" applyNumberFormat="1" applyFont="1" applyFill="1" applyAlignment="1">
      <alignment horizontal="right" shrinkToFit="1"/>
    </xf>
    <xf numFmtId="0" fontId="8" fillId="4" borderId="0" xfId="0" applyFont="1" applyFill="1" applyAlignment="1">
      <alignment horizontal="right"/>
    </xf>
    <xf numFmtId="14" fontId="1" fillId="4" borderId="0" xfId="0" quotePrefix="1" applyNumberFormat="1" applyFont="1" applyFill="1" applyAlignment="1">
      <alignment horizontal="center" vertical="center" shrinkToFit="1"/>
    </xf>
    <xf numFmtId="0" fontId="1" fillId="4" borderId="0" xfId="0" quotePrefix="1" applyFont="1" applyFill="1" applyAlignment="1">
      <alignment horizontal="center" vertical="center" shrinkToFit="1"/>
    </xf>
    <xf numFmtId="14" fontId="51" fillId="4" borderId="0" xfId="0" applyNumberFormat="1" applyFont="1" applyFill="1" applyAlignment="1">
      <alignment horizontal="center" vertical="center" shrinkToFit="1"/>
    </xf>
    <xf numFmtId="0" fontId="14" fillId="4" borderId="0" xfId="0" applyFont="1" applyFill="1" applyAlignment="1">
      <alignment vertical="center"/>
    </xf>
    <xf numFmtId="14" fontId="8" fillId="4" borderId="0" xfId="0" applyNumberFormat="1" applyFont="1" applyFill="1" applyAlignment="1">
      <alignment horizontal="right" shrinkToFit="1"/>
    </xf>
    <xf numFmtId="0" fontId="11" fillId="4" borderId="0" xfId="0" applyFont="1" applyFill="1"/>
    <xf numFmtId="16" fontId="8" fillId="4" borderId="0" xfId="0" quotePrefix="1" applyNumberFormat="1" applyFont="1" applyFill="1"/>
    <xf numFmtId="0" fontId="1" fillId="4" borderId="0" xfId="0" quotePrefix="1" applyFont="1" applyFill="1" applyAlignment="1">
      <alignment vertical="center" shrinkToFit="1"/>
    </xf>
    <xf numFmtId="14" fontId="52" fillId="4" borderId="0" xfId="0" applyNumberFormat="1" applyFont="1" applyFill="1" applyAlignment="1">
      <alignment horizontal="center" vertical="center" shrinkToFit="1"/>
    </xf>
    <xf numFmtId="14" fontId="1" fillId="4" borderId="0" xfId="0" applyNumberFormat="1" applyFont="1" applyFill="1" applyAlignment="1">
      <alignment horizontal="center" vertical="center" shrinkToFit="1"/>
    </xf>
    <xf numFmtId="0" fontId="6" fillId="4" borderId="0" xfId="0" applyFont="1" applyFill="1"/>
    <xf numFmtId="0" fontId="7" fillId="4" borderId="0" xfId="0" quotePrefix="1" applyFont="1" applyFill="1" applyAlignment="1">
      <alignment horizontal="center" vertical="center" shrinkToFit="1"/>
    </xf>
    <xf numFmtId="0" fontId="33" fillId="4" borderId="0" xfId="0" quotePrefix="1" applyFont="1" applyFill="1" applyAlignment="1">
      <alignment horizontal="center" vertical="center" shrinkToFit="1"/>
    </xf>
    <xf numFmtId="0" fontId="53" fillId="4" borderId="0" xfId="0" applyFont="1" applyFill="1" applyAlignment="1">
      <alignment horizontal="left" vertical="center"/>
    </xf>
    <xf numFmtId="0" fontId="54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center" vertical="center"/>
    </xf>
    <xf numFmtId="0" fontId="48" fillId="4" borderId="0" xfId="0" applyFont="1" applyFill="1" applyAlignment="1">
      <alignment wrapText="1"/>
    </xf>
    <xf numFmtId="0" fontId="12" fillId="4" borderId="0" xfId="0" applyFont="1" applyFill="1" applyAlignment="1">
      <alignment vertical="center" wrapText="1"/>
    </xf>
    <xf numFmtId="0" fontId="8" fillId="0" borderId="0" xfId="0" applyFont="1" applyAlignment="1">
      <alignment horizontal="center"/>
    </xf>
    <xf numFmtId="0" fontId="48" fillId="4" borderId="0" xfId="0" applyFont="1" applyFill="1"/>
    <xf numFmtId="0" fontId="55" fillId="4" borderId="0" xfId="0" applyFont="1" applyFill="1" applyAlignment="1">
      <alignment horizontal="left" vertical="center"/>
    </xf>
    <xf numFmtId="0" fontId="48" fillId="4" borderId="0" xfId="0" applyFont="1" applyFill="1" applyAlignment="1">
      <alignment horizontal="center" vertical="center"/>
    </xf>
    <xf numFmtId="14" fontId="37" fillId="4" borderId="0" xfId="0" applyNumberFormat="1" applyFont="1" applyFill="1" applyAlignment="1">
      <alignment horizontal="left" vertical="center"/>
    </xf>
    <xf numFmtId="2" fontId="37" fillId="4" borderId="0" xfId="0" applyNumberFormat="1" applyFont="1" applyFill="1" applyAlignment="1">
      <alignment horizontal="left" vertical="center"/>
    </xf>
    <xf numFmtId="0" fontId="37" fillId="4" borderId="0" xfId="0" applyFont="1" applyFill="1" applyAlignment="1">
      <alignment horizontal="left" vertical="center"/>
    </xf>
    <xf numFmtId="0" fontId="37" fillId="4" borderId="0" xfId="0" applyFont="1" applyFill="1" applyAlignment="1">
      <alignment horizontal="center" vertical="center"/>
    </xf>
    <xf numFmtId="0" fontId="48" fillId="4" borderId="0" xfId="0" applyFont="1" applyFill="1" applyAlignment="1">
      <alignment horizontal="left" vertical="center"/>
    </xf>
    <xf numFmtId="1" fontId="48" fillId="4" borderId="0" xfId="0" applyNumberFormat="1" applyFont="1" applyFill="1" applyAlignment="1">
      <alignment horizontal="center" vertical="center"/>
    </xf>
    <xf numFmtId="0" fontId="55" fillId="4" borderId="0" xfId="0" applyFont="1" applyFill="1" applyAlignment="1">
      <alignment horizontal="center" vertical="center"/>
    </xf>
    <xf numFmtId="14" fontId="48" fillId="4" borderId="0" xfId="0" applyNumberFormat="1" applyFont="1" applyFill="1" applyAlignment="1">
      <alignment horizontal="center" vertical="center"/>
    </xf>
    <xf numFmtId="14" fontId="33" fillId="4" borderId="0" xfId="0" applyNumberFormat="1" applyFont="1" applyFill="1" applyAlignment="1">
      <alignment horizontal="left" vertical="center"/>
    </xf>
    <xf numFmtId="0" fontId="55" fillId="4" borderId="0" xfId="0" applyFont="1" applyFill="1" applyAlignment="1">
      <alignment horizontal="right" vertical="center"/>
    </xf>
    <xf numFmtId="1" fontId="55" fillId="4" borderId="0" xfId="0" applyNumberFormat="1" applyFont="1" applyFill="1" applyAlignment="1">
      <alignment horizontal="center" vertical="center"/>
    </xf>
    <xf numFmtId="0" fontId="27" fillId="4" borderId="0" xfId="0" applyFont="1" applyFill="1" applyBorder="1" applyAlignment="1">
      <alignment horizontal="left" vertical="center"/>
    </xf>
    <xf numFmtId="0" fontId="56" fillId="4" borderId="0" xfId="0" applyFont="1" applyFill="1" applyAlignment="1">
      <alignment horizontal="left" vertical="center"/>
    </xf>
    <xf numFmtId="0" fontId="48" fillId="4" borderId="0" xfId="0" applyFont="1" applyFill="1" applyAlignment="1">
      <alignment vertical="center"/>
    </xf>
    <xf numFmtId="14" fontId="37" fillId="4" borderId="0" xfId="0" applyNumberFormat="1" applyFont="1" applyFill="1" applyAlignment="1">
      <alignment horizontal="center" vertical="center"/>
    </xf>
    <xf numFmtId="14" fontId="33" fillId="4" borderId="0" xfId="0" applyNumberFormat="1" applyFont="1" applyFill="1" applyAlignment="1">
      <alignment horizontal="center" vertical="center"/>
    </xf>
    <xf numFmtId="1" fontId="37" fillId="4" borderId="0" xfId="0" applyNumberFormat="1" applyFont="1" applyFill="1" applyAlignment="1">
      <alignment horizontal="center" vertical="center"/>
    </xf>
    <xf numFmtId="1" fontId="48" fillId="4" borderId="0" xfId="0" applyNumberFormat="1" applyFont="1" applyFill="1" applyAlignment="1">
      <alignment horizontal="left" vertical="center"/>
    </xf>
    <xf numFmtId="0" fontId="27" fillId="4" borderId="0" xfId="0" applyFont="1" applyFill="1" applyBorder="1" applyAlignment="1">
      <alignment horizontal="center" vertical="center"/>
    </xf>
    <xf numFmtId="0" fontId="27" fillId="4" borderId="0" xfId="0" applyFont="1" applyFill="1" applyAlignment="1">
      <alignment horizontal="center" vertical="center"/>
    </xf>
    <xf numFmtId="0" fontId="48" fillId="4" borderId="0" xfId="0" applyFont="1" applyFill="1" applyAlignment="1">
      <alignment horizontal="center"/>
    </xf>
    <xf numFmtId="1" fontId="48" fillId="4" borderId="0" xfId="0" applyNumberFormat="1" applyFont="1" applyFill="1" applyAlignment="1">
      <alignment horizontal="center"/>
    </xf>
    <xf numFmtId="0" fontId="37" fillId="4" borderId="0" xfId="0" applyFont="1" applyFill="1"/>
    <xf numFmtId="14" fontId="37" fillId="4" borderId="0" xfId="0" applyNumberFormat="1" applyFont="1" applyFill="1" applyAlignment="1">
      <alignment horizontal="left"/>
    </xf>
    <xf numFmtId="0" fontId="37" fillId="3" borderId="130" xfId="0" applyFont="1" applyFill="1" applyBorder="1" applyAlignment="1">
      <alignment horizontal="center" vertical="center"/>
    </xf>
    <xf numFmtId="0" fontId="8" fillId="3" borderId="131" xfId="0" applyFont="1" applyFill="1" applyBorder="1" applyAlignment="1">
      <alignment horizontal="center" vertical="center"/>
    </xf>
    <xf numFmtId="164" fontId="37" fillId="3" borderId="132" xfId="0" applyNumberFormat="1" applyFont="1" applyFill="1" applyBorder="1" applyAlignment="1">
      <alignment horizontal="center" vertical="center" wrapText="1"/>
    </xf>
    <xf numFmtId="164" fontId="8" fillId="3" borderId="77" xfId="0" applyNumberFormat="1" applyFont="1" applyFill="1" applyBorder="1" applyAlignment="1">
      <alignment horizontal="center" vertical="center" wrapText="1"/>
    </xf>
    <xf numFmtId="164" fontId="8" fillId="3" borderId="133" xfId="0" applyNumberFormat="1" applyFont="1" applyFill="1" applyBorder="1" applyAlignment="1">
      <alignment horizontal="center" vertical="center"/>
    </xf>
    <xf numFmtId="164" fontId="8" fillId="3" borderId="134" xfId="0" applyNumberFormat="1" applyFont="1" applyFill="1" applyBorder="1" applyAlignment="1">
      <alignment horizontal="center" vertical="center" shrinkToFit="1"/>
    </xf>
    <xf numFmtId="0" fontId="8" fillId="3" borderId="135" xfId="0" applyFont="1" applyFill="1" applyBorder="1" applyAlignment="1">
      <alignment horizontal="center" vertical="center"/>
    </xf>
    <xf numFmtId="0" fontId="8" fillId="3" borderId="78" xfId="0" applyFont="1" applyFill="1" applyBorder="1" applyAlignment="1">
      <alignment horizontal="center" vertical="center"/>
    </xf>
    <xf numFmtId="0" fontId="8" fillId="3" borderId="130" xfId="0" applyFont="1" applyFill="1" applyBorder="1" applyAlignment="1">
      <alignment horizontal="center" vertical="center"/>
    </xf>
    <xf numFmtId="0" fontId="8" fillId="3" borderId="136" xfId="0" applyFont="1" applyFill="1" applyBorder="1" applyAlignment="1">
      <alignment horizontal="center" vertical="center"/>
    </xf>
    <xf numFmtId="0" fontId="8" fillId="3" borderId="133" xfId="0" applyFont="1" applyFill="1" applyBorder="1" applyAlignment="1">
      <alignment horizontal="center" vertical="center"/>
    </xf>
    <xf numFmtId="0" fontId="8" fillId="3" borderId="134" xfId="0" applyFont="1" applyFill="1" applyBorder="1" applyAlignment="1">
      <alignment horizontal="center" vertical="center"/>
    </xf>
    <xf numFmtId="0" fontId="8" fillId="4" borderId="136" xfId="0" applyFont="1" applyFill="1" applyBorder="1" applyAlignment="1">
      <alignment horizontal="center" vertical="center"/>
    </xf>
    <xf numFmtId="0" fontId="8" fillId="4" borderId="80" xfId="0" applyFont="1" applyFill="1" applyBorder="1" applyAlignment="1">
      <alignment horizontal="center" vertical="center"/>
    </xf>
    <xf numFmtId="0" fontId="1" fillId="3" borderId="130" xfId="0" applyFont="1" applyFill="1" applyBorder="1" applyAlignment="1">
      <alignment horizontal="center" vertical="center"/>
    </xf>
    <xf numFmtId="0" fontId="1" fillId="3" borderId="136" xfId="0" applyFont="1" applyFill="1" applyBorder="1" applyAlignment="1">
      <alignment horizontal="center" vertical="center"/>
    </xf>
    <xf numFmtId="0" fontId="1" fillId="4" borderId="136" xfId="0" applyFont="1" applyFill="1" applyBorder="1" applyAlignment="1">
      <alignment horizontal="center" vertical="center"/>
    </xf>
    <xf numFmtId="0" fontId="1" fillId="3" borderId="80" xfId="0" applyFont="1" applyFill="1" applyBorder="1" applyAlignment="1">
      <alignment horizontal="center" vertical="center"/>
    </xf>
    <xf numFmtId="0" fontId="1" fillId="3" borderId="133" xfId="0" applyFont="1" applyFill="1" applyBorder="1" applyAlignment="1">
      <alignment horizontal="center" vertical="center"/>
    </xf>
    <xf numFmtId="0" fontId="1" fillId="3" borderId="134" xfId="0" applyFont="1" applyFill="1" applyBorder="1" applyAlignment="1">
      <alignment horizontal="center" vertical="center"/>
    </xf>
    <xf numFmtId="1" fontId="38" fillId="4" borderId="55" xfId="0" applyNumberFormat="1" applyFont="1" applyFill="1" applyBorder="1"/>
    <xf numFmtId="165" fontId="1" fillId="4" borderId="27" xfId="0" applyNumberFormat="1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/>
    </xf>
    <xf numFmtId="0" fontId="1" fillId="4" borderId="45" xfId="0" applyFont="1" applyFill="1" applyBorder="1" applyAlignment="1">
      <alignment horizontal="left"/>
    </xf>
    <xf numFmtId="14" fontId="20" fillId="4" borderId="0" xfId="0" quotePrefix="1" applyNumberFormat="1" applyFont="1" applyFill="1" applyBorder="1" applyAlignment="1">
      <alignment horizontal="center" vertical="center"/>
    </xf>
    <xf numFmtId="0" fontId="8" fillId="4" borderId="42" xfId="0" applyFont="1" applyFill="1" applyBorder="1" applyAlignment="1">
      <alignment horizontal="center" vertical="center"/>
    </xf>
    <xf numFmtId="0" fontId="1" fillId="4" borderId="42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4" fillId="4" borderId="115" xfId="0" applyFont="1" applyFill="1" applyBorder="1" applyAlignment="1">
      <alignment horizontal="center" vertical="center"/>
    </xf>
    <xf numFmtId="1" fontId="14" fillId="4" borderId="115" xfId="0" applyNumberFormat="1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49" fontId="40" fillId="4" borderId="0" xfId="0" applyNumberFormat="1" applyFont="1" applyFill="1" applyBorder="1" applyAlignment="1">
      <alignment horizontal="center" vertical="center" shrinkToFit="1"/>
    </xf>
    <xf numFmtId="0" fontId="40" fillId="4" borderId="0" xfId="0" applyFont="1" applyFill="1" applyBorder="1" applyAlignment="1">
      <alignment horizontal="left" vertical="center"/>
    </xf>
    <xf numFmtId="0" fontId="10" fillId="4" borderId="40" xfId="0" applyFont="1" applyFill="1" applyBorder="1" applyAlignment="1">
      <alignment horizontal="center" vertical="center"/>
    </xf>
    <xf numFmtId="14" fontId="1" fillId="4" borderId="0" xfId="0" applyNumberFormat="1" applyFont="1" applyFill="1" applyAlignment="1">
      <alignment horizontal="right"/>
    </xf>
    <xf numFmtId="0" fontId="57" fillId="4" borderId="0" xfId="0" applyFont="1" applyFill="1" applyBorder="1" applyAlignment="1">
      <alignment horizontal="center" vertical="center"/>
    </xf>
    <xf numFmtId="49" fontId="57" fillId="4" borderId="0" xfId="0" applyNumberFormat="1" applyFont="1" applyFill="1" applyBorder="1" applyAlignment="1">
      <alignment horizontal="center" vertical="center" shrinkToFit="1"/>
    </xf>
    <xf numFmtId="0" fontId="15" fillId="4" borderId="0" xfId="0" applyFont="1" applyFill="1" applyAlignment="1">
      <alignment horizontal="center" vertical="center"/>
    </xf>
    <xf numFmtId="0" fontId="14" fillId="4" borderId="0" xfId="0" applyFont="1" applyFill="1" applyBorder="1" applyAlignment="1">
      <alignment horizontal="center"/>
    </xf>
    <xf numFmtId="0" fontId="57" fillId="4" borderId="0" xfId="0" applyFont="1" applyFill="1" applyBorder="1" applyAlignment="1">
      <alignment horizontal="center"/>
    </xf>
    <xf numFmtId="0" fontId="58" fillId="4" borderId="0" xfId="0" applyFont="1" applyFill="1" applyBorder="1" applyAlignment="1">
      <alignment horizontal="center" vertical="center"/>
    </xf>
    <xf numFmtId="0" fontId="22" fillId="4" borderId="40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/>
    </xf>
    <xf numFmtId="0" fontId="59" fillId="4" borderId="0" xfId="0" applyFont="1" applyFill="1" applyBorder="1" applyAlignment="1">
      <alignment horizontal="center"/>
    </xf>
    <xf numFmtId="0" fontId="32" fillId="4" borderId="116" xfId="0" applyFont="1" applyFill="1" applyBorder="1" applyAlignment="1">
      <alignment horizontal="left" vertical="center" wrapText="1" readingOrder="1"/>
    </xf>
    <xf numFmtId="0" fontId="0" fillId="0" borderId="117" xfId="0" applyBorder="1" applyAlignment="1">
      <alignment vertical="center" wrapText="1" readingOrder="1"/>
    </xf>
    <xf numFmtId="0" fontId="0" fillId="0" borderId="118" xfId="0" applyBorder="1" applyAlignment="1">
      <alignment vertical="center" wrapText="1" readingOrder="1"/>
    </xf>
    <xf numFmtId="0" fontId="25" fillId="4" borderId="137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vertical="center" wrapText="1" readingOrder="1"/>
    </xf>
    <xf numFmtId="0" fontId="0" fillId="0" borderId="0" xfId="0" applyBorder="1" applyAlignment="1">
      <alignment vertical="center" wrapText="1" readingOrder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4" borderId="37" xfId="0" applyFill="1" applyBorder="1" applyAlignment="1">
      <alignment vertical="center" wrapText="1"/>
    </xf>
    <xf numFmtId="0" fontId="0" fillId="0" borderId="46" xfId="0" applyBorder="1" applyAlignment="1">
      <alignment vertical="center" wrapText="1" readingOrder="1"/>
    </xf>
    <xf numFmtId="0" fontId="61" fillId="4" borderId="37" xfId="0" applyFont="1" applyFill="1" applyBorder="1" applyAlignment="1">
      <alignment vertical="center"/>
    </xf>
    <xf numFmtId="0" fontId="0" fillId="4" borderId="37" xfId="0" applyFill="1" applyBorder="1" applyAlignment="1">
      <alignment vertical="center"/>
    </xf>
    <xf numFmtId="0" fontId="60" fillId="4" borderId="37" xfId="0" applyFont="1" applyFill="1" applyBorder="1" applyAlignment="1">
      <alignment vertical="center"/>
    </xf>
    <xf numFmtId="0" fontId="32" fillId="4" borderId="37" xfId="0" applyFont="1" applyFill="1" applyBorder="1" applyAlignment="1">
      <alignment horizontal="left" vertical="center" wrapText="1"/>
    </xf>
    <xf numFmtId="0" fontId="0" fillId="0" borderId="46" xfId="0" applyBorder="1" applyAlignment="1">
      <alignment vertical="center" wrapText="1"/>
    </xf>
    <xf numFmtId="0" fontId="61" fillId="4" borderId="41" xfId="0" applyFont="1" applyFill="1" applyBorder="1" applyAlignment="1">
      <alignment vertical="center"/>
    </xf>
    <xf numFmtId="0" fontId="0" fillId="0" borderId="39" xfId="0" applyBorder="1" applyAlignment="1">
      <alignment vertical="center" wrapText="1" readingOrder="1"/>
    </xf>
    <xf numFmtId="0" fontId="62" fillId="5" borderId="138" xfId="0" applyFont="1" applyFill="1" applyBorder="1" applyAlignment="1">
      <alignment vertical="center"/>
    </xf>
    <xf numFmtId="0" fontId="0" fillId="5" borderId="47" xfId="0" applyFill="1" applyBorder="1"/>
    <xf numFmtId="0" fontId="0" fillId="5" borderId="47" xfId="0" applyFill="1" applyBorder="1" applyAlignment="1">
      <alignment vertical="center" wrapText="1" readingOrder="1"/>
    </xf>
    <xf numFmtId="0" fontId="0" fillId="5" borderId="139" xfId="0" applyFill="1" applyBorder="1" applyAlignment="1">
      <alignment vertical="center" wrapText="1" readingOrder="1"/>
    </xf>
    <xf numFmtId="0" fontId="32" fillId="4" borderId="116" xfId="0" applyFont="1" applyFill="1" applyBorder="1" applyAlignment="1">
      <alignment horizontal="left" vertical="center" readingOrder="1"/>
    </xf>
    <xf numFmtId="0" fontId="0" fillId="0" borderId="117" xfId="0" applyBorder="1" applyAlignment="1">
      <alignment vertical="center" readingOrder="1"/>
    </xf>
    <xf numFmtId="0" fontId="0" fillId="0" borderId="117" xfId="0" applyBorder="1" applyAlignment="1">
      <alignment horizontal="center" readingOrder="1"/>
    </xf>
    <xf numFmtId="0" fontId="0" fillId="0" borderId="118" xfId="0" applyBorder="1" applyAlignment="1">
      <alignment vertical="center" readingOrder="1"/>
    </xf>
    <xf numFmtId="0" fontId="8" fillId="16" borderId="25" xfId="0" applyFont="1" applyFill="1" applyBorder="1"/>
    <xf numFmtId="0" fontId="8" fillId="16" borderId="25" xfId="0" applyFont="1" applyFill="1" applyBorder="1" applyAlignment="1">
      <alignment horizontal="center" vertical="center"/>
    </xf>
    <xf numFmtId="4" fontId="8" fillId="16" borderId="25" xfId="0" quotePrefix="1" applyNumberFormat="1" applyFont="1" applyFill="1" applyBorder="1" applyAlignment="1">
      <alignment horizontal="center" vertical="center"/>
    </xf>
    <xf numFmtId="0" fontId="37" fillId="16" borderId="25" xfId="0" applyFont="1" applyFill="1" applyBorder="1" applyAlignment="1">
      <alignment horizontal="center" vertical="center"/>
    </xf>
    <xf numFmtId="0" fontId="8" fillId="16" borderId="25" xfId="0" applyFont="1" applyFill="1" applyBorder="1" applyAlignment="1">
      <alignment horizontal="center"/>
    </xf>
    <xf numFmtId="1" fontId="11" fillId="16" borderId="51" xfId="0" applyNumberFormat="1" applyFont="1" applyFill="1" applyBorder="1" applyAlignment="1">
      <alignment horizontal="center" vertical="center"/>
    </xf>
    <xf numFmtId="166" fontId="1" fillId="16" borderId="27" xfId="0" applyNumberFormat="1" applyFont="1" applyFill="1" applyBorder="1" applyAlignment="1">
      <alignment horizontal="right" vertical="center"/>
    </xf>
    <xf numFmtId="166" fontId="1" fillId="16" borderId="25" xfId="0" applyNumberFormat="1" applyFont="1" applyFill="1" applyBorder="1" applyAlignment="1">
      <alignment horizontal="right" vertical="center"/>
    </xf>
    <xf numFmtId="1" fontId="6" fillId="16" borderId="25" xfId="0" applyNumberFormat="1" applyFont="1" applyFill="1" applyBorder="1" applyAlignment="1">
      <alignment horizontal="center"/>
    </xf>
    <xf numFmtId="166" fontId="1" fillId="16" borderId="25" xfId="0" applyNumberFormat="1" applyFont="1" applyFill="1" applyBorder="1" applyAlignment="1">
      <alignment horizontal="center" vertical="center"/>
    </xf>
    <xf numFmtId="166" fontId="1" fillId="16" borderId="50" xfId="0" applyNumberFormat="1" applyFont="1" applyFill="1" applyBorder="1" applyAlignment="1">
      <alignment horizontal="center" vertical="center"/>
    </xf>
    <xf numFmtId="166" fontId="8" fillId="16" borderId="25" xfId="0" applyNumberFormat="1" applyFont="1" applyFill="1" applyBorder="1" applyAlignment="1">
      <alignment horizontal="center" vertical="center"/>
    </xf>
    <xf numFmtId="1" fontId="38" fillId="16" borderId="2" xfId="0" applyNumberFormat="1" applyFont="1" applyFill="1" applyBorder="1" applyAlignment="1">
      <alignment horizontal="center" vertical="center"/>
    </xf>
    <xf numFmtId="0" fontId="8" fillId="20" borderId="73" xfId="0" applyFont="1" applyFill="1" applyBorder="1" applyAlignment="1">
      <alignment horizontal="center"/>
    </xf>
    <xf numFmtId="165" fontId="8" fillId="20" borderId="73" xfId="0" applyNumberFormat="1" applyFont="1" applyFill="1" applyBorder="1" applyAlignment="1">
      <alignment horizontal="center"/>
    </xf>
    <xf numFmtId="0" fontId="8" fillId="20" borderId="80" xfId="0" applyFont="1" applyFill="1" applyBorder="1" applyAlignment="1">
      <alignment horizontal="center" vertical="center"/>
    </xf>
    <xf numFmtId="0" fontId="8" fillId="20" borderId="92" xfId="0" applyFont="1" applyFill="1" applyBorder="1" applyAlignment="1">
      <alignment horizontal="center"/>
    </xf>
    <xf numFmtId="0" fontId="8" fillId="20" borderId="3" xfId="0" applyFont="1" applyFill="1" applyBorder="1" applyAlignment="1">
      <alignment horizontal="center"/>
    </xf>
    <xf numFmtId="165" fontId="8" fillId="20" borderId="3" xfId="0" applyNumberFormat="1" applyFont="1" applyFill="1" applyBorder="1" applyAlignment="1">
      <alignment horizontal="center"/>
    </xf>
    <xf numFmtId="0" fontId="8" fillId="20" borderId="93" xfId="0" applyFont="1" applyFill="1" applyBorder="1" applyAlignment="1">
      <alignment horizontal="center" vertical="center"/>
    </xf>
    <xf numFmtId="0" fontId="8" fillId="20" borderId="93" xfId="0" applyFont="1" applyFill="1" applyBorder="1" applyAlignment="1">
      <alignment horizontal="center"/>
    </xf>
    <xf numFmtId="0" fontId="8" fillId="16" borderId="92" xfId="0" applyFont="1" applyFill="1" applyBorder="1" applyAlignment="1">
      <alignment horizontal="center"/>
    </xf>
    <xf numFmtId="0" fontId="8" fillId="16" borderId="3" xfId="0" applyFont="1" applyFill="1" applyBorder="1" applyAlignment="1">
      <alignment horizontal="center"/>
    </xf>
    <xf numFmtId="0" fontId="8" fillId="16" borderId="93" xfId="0" applyFont="1" applyFill="1" applyBorder="1" applyAlignment="1">
      <alignment horizontal="center"/>
    </xf>
    <xf numFmtId="0" fontId="8" fillId="16" borderId="93" xfId="0" applyFont="1" applyFill="1" applyBorder="1" applyAlignment="1">
      <alignment horizontal="center" vertical="center"/>
    </xf>
    <xf numFmtId="0" fontId="8" fillId="16" borderId="92" xfId="0" applyFont="1" applyFill="1" applyBorder="1" applyAlignment="1">
      <alignment horizontal="center" vertical="center"/>
    </xf>
    <xf numFmtId="0" fontId="8" fillId="16" borderId="3" xfId="0" applyFont="1" applyFill="1" applyBorder="1" applyAlignment="1">
      <alignment horizontal="center" vertical="center"/>
    </xf>
    <xf numFmtId="165" fontId="8" fillId="20" borderId="3" xfId="0" applyNumberFormat="1" applyFont="1" applyFill="1" applyBorder="1" applyAlignment="1">
      <alignment horizontal="center" vertical="center"/>
    </xf>
    <xf numFmtId="0" fontId="8" fillId="16" borderId="94" xfId="0" applyFont="1" applyFill="1" applyBorder="1" applyAlignment="1">
      <alignment horizontal="center" vertical="center"/>
    </xf>
    <xf numFmtId="0" fontId="8" fillId="16" borderId="95" xfId="0" applyFont="1" applyFill="1" applyBorder="1" applyAlignment="1">
      <alignment horizontal="center" vertical="center"/>
    </xf>
    <xf numFmtId="165" fontId="8" fillId="20" borderId="95" xfId="0" applyNumberFormat="1" applyFont="1" applyFill="1" applyBorder="1" applyAlignment="1">
      <alignment horizontal="center" vertical="center"/>
    </xf>
    <xf numFmtId="0" fontId="8" fillId="16" borderId="96" xfId="0" applyFont="1" applyFill="1" applyBorder="1" applyAlignment="1">
      <alignment horizontal="center" vertical="center"/>
    </xf>
    <xf numFmtId="0" fontId="8" fillId="16" borderId="89" xfId="0" applyFont="1" applyFill="1" applyBorder="1" applyAlignment="1">
      <alignment horizontal="center" vertical="center"/>
    </xf>
    <xf numFmtId="0" fontId="8" fillId="16" borderId="90" xfId="0" applyFont="1" applyFill="1" applyBorder="1" applyAlignment="1">
      <alignment horizontal="center" vertical="center"/>
    </xf>
    <xf numFmtId="165" fontId="8" fillId="20" borderId="90" xfId="0" applyNumberFormat="1" applyFont="1" applyFill="1" applyBorder="1" applyAlignment="1">
      <alignment horizontal="center" vertical="center"/>
    </xf>
    <xf numFmtId="0" fontId="8" fillId="16" borderId="91" xfId="0" applyFont="1" applyFill="1" applyBorder="1" applyAlignment="1">
      <alignment horizontal="center" vertical="center"/>
    </xf>
    <xf numFmtId="0" fontId="1" fillId="16" borderId="25" xfId="0" applyFont="1" applyFill="1" applyBorder="1"/>
    <xf numFmtId="165" fontId="8" fillId="16" borderId="73" xfId="0" applyNumberFormat="1" applyFont="1" applyFill="1" applyBorder="1" applyAlignment="1">
      <alignment horizontal="center"/>
    </xf>
    <xf numFmtId="165" fontId="8" fillId="16" borderId="3" xfId="0" applyNumberFormat="1" applyFont="1" applyFill="1" applyBorder="1" applyAlignment="1">
      <alignment horizontal="center"/>
    </xf>
    <xf numFmtId="0" fontId="8" fillId="16" borderId="83" xfId="0" applyFont="1" applyFill="1" applyBorder="1" applyAlignment="1">
      <alignment horizontal="center"/>
    </xf>
    <xf numFmtId="0" fontId="8" fillId="16" borderId="84" xfId="0" applyFont="1" applyFill="1" applyBorder="1" applyAlignment="1">
      <alignment horizontal="center"/>
    </xf>
    <xf numFmtId="165" fontId="8" fillId="20" borderId="84" xfId="0" applyNumberFormat="1" applyFont="1" applyFill="1" applyBorder="1" applyAlignment="1">
      <alignment horizontal="center"/>
    </xf>
    <xf numFmtId="0" fontId="33" fillId="16" borderId="25" xfId="0" applyFont="1" applyFill="1" applyBorder="1" applyAlignment="1">
      <alignment horizontal="center" vertical="center"/>
    </xf>
    <xf numFmtId="166" fontId="8" fillId="16" borderId="50" xfId="0" applyNumberFormat="1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16" fontId="63" fillId="3" borderId="73" xfId="0" quotePrefix="1" applyNumberFormat="1" applyFont="1" applyFill="1" applyBorder="1" applyAlignment="1">
      <alignment horizontal="center" vertical="center"/>
    </xf>
    <xf numFmtId="0" fontId="63" fillId="3" borderId="3" xfId="0" quotePrefix="1" applyFont="1" applyFill="1" applyBorder="1" applyAlignment="1">
      <alignment horizontal="center" vertical="center"/>
    </xf>
    <xf numFmtId="0" fontId="8" fillId="3" borderId="110" xfId="0" applyFont="1" applyFill="1" applyBorder="1" applyAlignment="1">
      <alignment horizontal="center" vertical="center"/>
    </xf>
    <xf numFmtId="0" fontId="8" fillId="3" borderId="109" xfId="0" applyFont="1" applyFill="1" applyBorder="1" applyAlignment="1">
      <alignment horizontal="center" vertical="center"/>
    </xf>
    <xf numFmtId="0" fontId="8" fillId="20" borderId="110" xfId="0" applyFont="1" applyFill="1" applyBorder="1" applyAlignment="1">
      <alignment horizontal="center" vertical="center"/>
    </xf>
    <xf numFmtId="0" fontId="8" fillId="3" borderId="111" xfId="0" applyFont="1" applyFill="1" applyBorder="1" applyAlignment="1">
      <alignment horizontal="center" vertical="center"/>
    </xf>
    <xf numFmtId="0" fontId="8" fillId="3" borderId="123" xfId="0" applyFont="1" applyFill="1" applyBorder="1" applyAlignment="1">
      <alignment horizontal="center" vertical="center"/>
    </xf>
    <xf numFmtId="16" fontId="7" fillId="3" borderId="3" xfId="0" quotePrefix="1" applyNumberFormat="1" applyFont="1" applyFill="1" applyBorder="1" applyAlignment="1">
      <alignment horizontal="center" vertical="center"/>
    </xf>
    <xf numFmtId="2" fontId="8" fillId="16" borderId="21" xfId="0" applyNumberFormat="1" applyFont="1" applyFill="1" applyBorder="1" applyAlignment="1">
      <alignment horizontal="center" vertical="center"/>
    </xf>
    <xf numFmtId="1" fontId="6" fillId="16" borderId="21" xfId="0" applyNumberFormat="1" applyFont="1" applyFill="1" applyBorder="1" applyAlignment="1">
      <alignment horizontal="center" vertical="center"/>
    </xf>
    <xf numFmtId="0" fontId="1" fillId="16" borderId="21" xfId="0" applyFont="1" applyFill="1" applyBorder="1" applyAlignment="1">
      <alignment horizontal="center" vertical="center" wrapText="1"/>
    </xf>
    <xf numFmtId="1" fontId="1" fillId="16" borderId="22" xfId="0" applyNumberFormat="1" applyFont="1" applyFill="1" applyBorder="1" applyAlignment="1">
      <alignment horizontal="center" vertical="center" wrapText="1"/>
    </xf>
    <xf numFmtId="14" fontId="8" fillId="4" borderId="25" xfId="0" quotePrefix="1" applyNumberFormat="1" applyFont="1" applyFill="1" applyBorder="1" applyAlignment="1">
      <alignment horizontal="center" vertical="center"/>
    </xf>
    <xf numFmtId="0" fontId="8" fillId="16" borderId="21" xfId="0" applyFont="1" applyFill="1" applyBorder="1" applyAlignment="1">
      <alignment horizontal="left"/>
    </xf>
    <xf numFmtId="16" fontId="7" fillId="3" borderId="98" xfId="0" quotePrefix="1" applyNumberFormat="1" applyFont="1" applyFill="1" applyBorder="1" applyAlignment="1">
      <alignment horizontal="center" vertical="center"/>
    </xf>
    <xf numFmtId="16" fontId="63" fillId="4" borderId="3" xfId="0" quotePrefix="1" applyNumberFormat="1" applyFont="1" applyFill="1" applyBorder="1" applyAlignment="1">
      <alignment horizontal="center" vertical="center"/>
    </xf>
    <xf numFmtId="0" fontId="63" fillId="4" borderId="3" xfId="0" quotePrefix="1" applyFont="1" applyFill="1" applyBorder="1" applyAlignment="1">
      <alignment horizontal="center" vertical="center"/>
    </xf>
    <xf numFmtId="0" fontId="8" fillId="16" borderId="3" xfId="0" quotePrefix="1" applyFont="1" applyFill="1" applyBorder="1" applyAlignment="1">
      <alignment horizontal="center" vertical="center"/>
    </xf>
    <xf numFmtId="164" fontId="64" fillId="4" borderId="84" xfId="0" applyNumberFormat="1" applyFont="1" applyFill="1" applyBorder="1" applyAlignment="1">
      <alignment horizontal="center" vertical="center"/>
    </xf>
    <xf numFmtId="0" fontId="63" fillId="4" borderId="90" xfId="0" applyFont="1" applyFill="1" applyBorder="1" applyAlignment="1">
      <alignment horizontal="center" vertical="center"/>
    </xf>
    <xf numFmtId="0" fontId="63" fillId="16" borderId="3" xfId="0" applyFont="1" applyFill="1" applyBorder="1" applyAlignment="1">
      <alignment horizontal="center" vertical="center"/>
    </xf>
    <xf numFmtId="0" fontId="63" fillId="4" borderId="3" xfId="0" applyFont="1" applyFill="1" applyBorder="1" applyAlignment="1">
      <alignment horizontal="center" vertical="center"/>
    </xf>
    <xf numFmtId="0" fontId="63" fillId="4" borderId="95" xfId="0" applyFont="1" applyFill="1" applyBorder="1" applyAlignment="1">
      <alignment horizontal="center" vertical="center"/>
    </xf>
    <xf numFmtId="0" fontId="63" fillId="4" borderId="84" xfId="0" applyFont="1" applyFill="1" applyBorder="1" applyAlignment="1">
      <alignment horizontal="center" vertical="center"/>
    </xf>
    <xf numFmtId="0" fontId="63" fillId="4" borderId="98" xfId="0" applyFont="1" applyFill="1" applyBorder="1" applyAlignment="1">
      <alignment horizontal="center" vertical="center"/>
    </xf>
    <xf numFmtId="0" fontId="63" fillId="4" borderId="101" xfId="0" applyFont="1" applyFill="1" applyBorder="1" applyAlignment="1">
      <alignment horizontal="center" vertical="center"/>
    </xf>
    <xf numFmtId="0" fontId="63" fillId="16" borderId="3" xfId="0" quotePrefix="1" applyFont="1" applyFill="1" applyBorder="1" applyAlignment="1">
      <alignment horizontal="center" vertical="center"/>
    </xf>
    <xf numFmtId="0" fontId="63" fillId="20" borderId="73" xfId="0" applyFont="1" applyFill="1" applyBorder="1" applyAlignment="1">
      <alignment horizontal="center" vertical="center"/>
    </xf>
    <xf numFmtId="0" fontId="63" fillId="4" borderId="104" xfId="0" applyFont="1" applyFill="1" applyBorder="1" applyAlignment="1">
      <alignment horizontal="center" vertical="center"/>
    </xf>
    <xf numFmtId="0" fontId="7" fillId="4" borderId="8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4" borderId="104" xfId="0" applyFont="1" applyFill="1" applyBorder="1" applyAlignment="1">
      <alignment horizontal="center" vertical="center"/>
    </xf>
    <xf numFmtId="0" fontId="63" fillId="4" borderId="0" xfId="0" applyFont="1" applyFill="1" applyBorder="1" applyAlignment="1">
      <alignment horizontal="center" vertical="center"/>
    </xf>
    <xf numFmtId="0" fontId="63" fillId="3" borderId="3" xfId="0" applyFont="1" applyFill="1" applyBorder="1" applyAlignment="1">
      <alignment horizontal="center" vertical="center"/>
    </xf>
    <xf numFmtId="16" fontId="63" fillId="3" borderId="3" xfId="0" quotePrefix="1" applyNumberFormat="1" applyFont="1" applyFill="1" applyBorder="1" applyAlignment="1">
      <alignment horizontal="center" vertical="center"/>
    </xf>
    <xf numFmtId="0" fontId="7" fillId="18" borderId="3" xfId="0" applyFont="1" applyFill="1" applyBorder="1" applyAlignment="1">
      <alignment horizontal="center" vertical="center"/>
    </xf>
    <xf numFmtId="0" fontId="63" fillId="4" borderId="98" xfId="0" quotePrefix="1" applyFont="1" applyFill="1" applyBorder="1" applyAlignment="1">
      <alignment horizontal="center" vertical="center"/>
    </xf>
    <xf numFmtId="0" fontId="7" fillId="3" borderId="84" xfId="0" applyFont="1" applyFill="1" applyBorder="1" applyAlignment="1">
      <alignment horizontal="center" vertical="center"/>
    </xf>
    <xf numFmtId="0" fontId="63" fillId="16" borderId="84" xfId="0" quotePrefix="1" applyFont="1" applyFill="1" applyBorder="1" applyAlignment="1">
      <alignment horizontal="center" vertical="center"/>
    </xf>
    <xf numFmtId="0" fontId="63" fillId="3" borderId="84" xfId="0" applyFont="1" applyFill="1" applyBorder="1" applyAlignment="1">
      <alignment horizontal="center" vertical="center"/>
    </xf>
    <xf numFmtId="0" fontId="63" fillId="3" borderId="73" xfId="0" applyFont="1" applyFill="1" applyBorder="1" applyAlignment="1">
      <alignment horizontal="center" vertical="center"/>
    </xf>
    <xf numFmtId="0" fontId="63" fillId="3" borderId="90" xfId="0" applyFont="1" applyFill="1" applyBorder="1" applyAlignment="1">
      <alignment horizontal="center" vertical="center"/>
    </xf>
    <xf numFmtId="0" fontId="63" fillId="20" borderId="3" xfId="0" applyFont="1" applyFill="1" applyBorder="1" applyAlignment="1">
      <alignment horizontal="center" vertical="center"/>
    </xf>
    <xf numFmtId="0" fontId="63" fillId="3" borderId="95" xfId="0" applyFont="1" applyFill="1" applyBorder="1" applyAlignment="1">
      <alignment horizontal="center" vertical="center"/>
    </xf>
    <xf numFmtId="0" fontId="63" fillId="3" borderId="98" xfId="0" applyFont="1" applyFill="1" applyBorder="1" applyAlignment="1">
      <alignment horizontal="center" vertical="center"/>
    </xf>
    <xf numFmtId="0" fontId="63" fillId="3" borderId="101" xfId="0" applyFont="1" applyFill="1" applyBorder="1" applyAlignment="1">
      <alignment horizontal="center" vertical="center"/>
    </xf>
    <xf numFmtId="0" fontId="63" fillId="3" borderId="104" xfId="0" applyFont="1" applyFill="1" applyBorder="1" applyAlignment="1">
      <alignment horizontal="center" vertical="center"/>
    </xf>
    <xf numFmtId="0" fontId="7" fillId="3" borderId="104" xfId="0" applyFont="1" applyFill="1" applyBorder="1" applyAlignment="1">
      <alignment horizontal="center" vertical="center"/>
    </xf>
    <xf numFmtId="0" fontId="63" fillId="20" borderId="3" xfId="0" quotePrefix="1" applyFont="1" applyFill="1" applyBorder="1" applyAlignment="1">
      <alignment horizontal="center" vertical="center"/>
    </xf>
    <xf numFmtId="164" fontId="64" fillId="4" borderId="70" xfId="0" applyNumberFormat="1" applyFont="1" applyFill="1" applyBorder="1" applyAlignment="1">
      <alignment horizontal="center" vertical="center"/>
    </xf>
    <xf numFmtId="0" fontId="63" fillId="3" borderId="72" xfId="0" applyFont="1" applyFill="1" applyBorder="1" applyAlignment="1">
      <alignment horizontal="center" vertical="center"/>
    </xf>
    <xf numFmtId="0" fontId="63" fillId="3" borderId="74" xfId="0" applyFont="1" applyFill="1" applyBorder="1" applyAlignment="1">
      <alignment horizontal="center" vertical="center"/>
    </xf>
    <xf numFmtId="0" fontId="63" fillId="3" borderId="73" xfId="0" quotePrefix="1" applyFont="1" applyFill="1" applyBorder="1" applyAlignment="1">
      <alignment horizontal="center" vertical="center"/>
    </xf>
    <xf numFmtId="0" fontId="63" fillId="20" borderId="73" xfId="0" quotePrefix="1" applyFont="1" applyFill="1" applyBorder="1" applyAlignment="1">
      <alignment horizontal="center" vertical="center"/>
    </xf>
    <xf numFmtId="0" fontId="63" fillId="3" borderId="75" xfId="0" applyFont="1" applyFill="1" applyBorder="1" applyAlignment="1">
      <alignment horizontal="center" vertical="center"/>
    </xf>
    <xf numFmtId="0" fontId="63" fillId="16" borderId="95" xfId="0" applyFont="1" applyFill="1" applyBorder="1" applyAlignment="1">
      <alignment horizontal="center" vertical="center"/>
    </xf>
    <xf numFmtId="0" fontId="63" fillId="16" borderId="90" xfId="0" applyFont="1" applyFill="1" applyBorder="1" applyAlignment="1">
      <alignment horizontal="center" vertical="center"/>
    </xf>
    <xf numFmtId="0" fontId="7" fillId="4" borderId="84" xfId="0" quotePrefix="1" applyFont="1" applyFill="1" applyBorder="1" applyAlignment="1">
      <alignment horizontal="center" vertical="center"/>
    </xf>
    <xf numFmtId="0" fontId="7" fillId="4" borderId="3" xfId="0" quotePrefix="1" applyFont="1" applyFill="1" applyBorder="1" applyAlignment="1">
      <alignment horizontal="center" vertical="center"/>
    </xf>
    <xf numFmtId="0" fontId="63" fillId="4" borderId="84" xfId="0" quotePrefix="1" applyFont="1" applyFill="1" applyBorder="1" applyAlignment="1">
      <alignment horizontal="center" vertical="center"/>
    </xf>
    <xf numFmtId="0" fontId="63" fillId="4" borderId="104" xfId="0" quotePrefix="1" applyFont="1" applyFill="1" applyBorder="1" applyAlignment="1">
      <alignment horizontal="center" vertical="center"/>
    </xf>
    <xf numFmtId="0" fontId="63" fillId="4" borderId="0" xfId="0" applyFont="1" applyFill="1" applyAlignment="1">
      <alignment horizontal="center" vertical="center"/>
    </xf>
    <xf numFmtId="0" fontId="8" fillId="16" borderId="85" xfId="0" applyFont="1" applyFill="1" applyBorder="1" applyAlignment="1">
      <alignment horizontal="center"/>
    </xf>
    <xf numFmtId="0" fontId="1" fillId="16" borderId="16" xfId="0" applyFont="1" applyFill="1" applyBorder="1" applyAlignment="1">
      <alignment horizontal="left"/>
    </xf>
    <xf numFmtId="0" fontId="1" fillId="16" borderId="39" xfId="0" applyFont="1" applyFill="1" applyBorder="1" applyAlignment="1">
      <alignment horizontal="center" vertical="center" wrapText="1"/>
    </xf>
    <xf numFmtId="1" fontId="1" fillId="16" borderId="17" xfId="0" applyNumberFormat="1" applyFont="1" applyFill="1" applyBorder="1" applyAlignment="1">
      <alignment horizontal="center" vertical="center" wrapText="1"/>
    </xf>
    <xf numFmtId="0" fontId="1" fillId="16" borderId="25" xfId="0" quotePrefix="1" applyFont="1" applyFill="1" applyBorder="1" applyAlignment="1">
      <alignment horizontal="center" vertical="center"/>
    </xf>
    <xf numFmtId="0" fontId="8" fillId="16" borderId="89" xfId="0" applyFont="1" applyFill="1" applyBorder="1" applyAlignment="1">
      <alignment horizontal="center"/>
    </xf>
    <xf numFmtId="0" fontId="8" fillId="16" borderId="90" xfId="0" applyFont="1" applyFill="1" applyBorder="1" applyAlignment="1">
      <alignment horizontal="center"/>
    </xf>
    <xf numFmtId="165" fontId="8" fillId="20" borderId="90" xfId="0" applyNumberFormat="1" applyFont="1" applyFill="1" applyBorder="1" applyAlignment="1">
      <alignment horizontal="center"/>
    </xf>
    <xf numFmtId="0" fontId="8" fillId="16" borderId="83" xfId="0" applyFont="1" applyFill="1" applyBorder="1" applyAlignment="1">
      <alignment horizontal="center" vertical="center"/>
    </xf>
    <xf numFmtId="0" fontId="8" fillId="16" borderId="84" xfId="0" applyFont="1" applyFill="1" applyBorder="1" applyAlignment="1">
      <alignment horizontal="center" vertical="center"/>
    </xf>
    <xf numFmtId="165" fontId="8" fillId="20" borderId="84" xfId="0" applyNumberFormat="1" applyFont="1" applyFill="1" applyBorder="1" applyAlignment="1">
      <alignment horizontal="center" vertical="center"/>
    </xf>
    <xf numFmtId="0" fontId="8" fillId="16" borderId="85" xfId="0" applyFont="1" applyFill="1" applyBorder="1" applyAlignment="1">
      <alignment horizontal="center" vertical="center"/>
    </xf>
    <xf numFmtId="16" fontId="63" fillId="16" borderId="3" xfId="0" quotePrefix="1" applyNumberFormat="1" applyFont="1" applyFill="1" applyBorder="1" applyAlignment="1">
      <alignment horizontal="center" vertical="center"/>
    </xf>
    <xf numFmtId="0" fontId="63" fillId="3" borderId="84" xfId="0" quotePrefix="1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left"/>
    </xf>
    <xf numFmtId="0" fontId="1" fillId="4" borderId="40" xfId="0" applyFont="1" applyFill="1" applyBorder="1" applyAlignment="1">
      <alignment horizontal="center" vertical="center"/>
    </xf>
    <xf numFmtId="1" fontId="6" fillId="4" borderId="40" xfId="0" applyNumberFormat="1" applyFont="1" applyFill="1" applyBorder="1" applyAlignment="1">
      <alignment horizontal="center"/>
    </xf>
    <xf numFmtId="0" fontId="1" fillId="4" borderId="27" xfId="0" applyNumberFormat="1" applyFont="1" applyFill="1" applyBorder="1" applyAlignment="1" applyProtection="1">
      <alignment horizontal="center" vertical="center"/>
      <protection locked="0"/>
    </xf>
    <xf numFmtId="4" fontId="8" fillId="4" borderId="40" xfId="0" quotePrefix="1" applyNumberFormat="1" applyFont="1" applyFill="1" applyBorder="1" applyAlignment="1">
      <alignment horizontal="center" vertical="center"/>
    </xf>
    <xf numFmtId="0" fontId="33" fillId="4" borderId="40" xfId="0" applyFont="1" applyFill="1" applyBorder="1" applyAlignment="1">
      <alignment horizontal="center" vertical="center"/>
    </xf>
    <xf numFmtId="0" fontId="8" fillId="4" borderId="40" xfId="0" applyFont="1" applyFill="1" applyBorder="1" applyAlignment="1">
      <alignment horizontal="center"/>
    </xf>
    <xf numFmtId="166" fontId="8" fillId="4" borderId="128" xfId="0" applyNumberFormat="1" applyFont="1" applyFill="1" applyBorder="1" applyAlignment="1">
      <alignment horizontal="center" vertical="center"/>
    </xf>
    <xf numFmtId="1" fontId="11" fillId="4" borderId="129" xfId="0" applyNumberFormat="1" applyFont="1" applyFill="1" applyBorder="1" applyAlignment="1">
      <alignment horizontal="center" vertical="center"/>
    </xf>
    <xf numFmtId="166" fontId="1" fillId="4" borderId="40" xfId="0" applyNumberFormat="1" applyFont="1" applyFill="1" applyBorder="1" applyAlignment="1">
      <alignment horizontal="right" vertical="center"/>
    </xf>
    <xf numFmtId="165" fontId="6" fillId="20" borderId="92" xfId="0" applyNumberFormat="1" applyFont="1" applyFill="1" applyBorder="1" applyAlignment="1">
      <alignment horizontal="center" vertical="center"/>
    </xf>
    <xf numFmtId="2" fontId="6" fillId="20" borderId="93" xfId="0" applyNumberFormat="1" applyFont="1" applyFill="1" applyBorder="1" applyAlignment="1">
      <alignment vertical="center"/>
    </xf>
    <xf numFmtId="1" fontId="11" fillId="20" borderId="25" xfId="0" applyNumberFormat="1" applyFont="1" applyFill="1" applyBorder="1" applyAlignment="1">
      <alignment horizontal="center" vertical="center"/>
    </xf>
    <xf numFmtId="0" fontId="8" fillId="16" borderId="25" xfId="0" applyFont="1" applyFill="1" applyBorder="1" applyAlignment="1">
      <alignment horizontal="left" vertical="center"/>
    </xf>
    <xf numFmtId="0" fontId="1" fillId="16" borderId="25" xfId="0" applyNumberFormat="1" applyFont="1" applyFill="1" applyBorder="1" applyAlignment="1" applyProtection="1">
      <alignment horizontal="center" vertical="center"/>
      <protection locked="0"/>
    </xf>
    <xf numFmtId="2" fontId="8" fillId="16" borderId="16" xfId="0" applyNumberFormat="1" applyFont="1" applyFill="1" applyBorder="1" applyAlignment="1">
      <alignment horizontal="center" vertical="center"/>
    </xf>
    <xf numFmtId="0" fontId="63" fillId="16" borderId="84" xfId="0" applyFont="1" applyFill="1" applyBorder="1" applyAlignment="1">
      <alignment horizontal="center" vertical="center"/>
    </xf>
    <xf numFmtId="0" fontId="8" fillId="16" borderId="103" xfId="0" applyFont="1" applyFill="1" applyBorder="1" applyAlignment="1">
      <alignment horizontal="center" vertical="center"/>
    </xf>
    <xf numFmtId="0" fontId="8" fillId="16" borderId="104" xfId="0" applyFont="1" applyFill="1" applyBorder="1" applyAlignment="1">
      <alignment horizontal="center" vertical="center"/>
    </xf>
    <xf numFmtId="0" fontId="63" fillId="16" borderId="104" xfId="0" applyFont="1" applyFill="1" applyBorder="1" applyAlignment="1">
      <alignment horizontal="center" vertical="center"/>
    </xf>
    <xf numFmtId="165" fontId="8" fillId="20" borderId="104" xfId="0" applyNumberFormat="1" applyFont="1" applyFill="1" applyBorder="1" applyAlignment="1">
      <alignment horizontal="center" vertical="center"/>
    </xf>
    <xf numFmtId="0" fontId="8" fillId="16" borderId="105" xfId="0" applyFont="1" applyFill="1" applyBorder="1" applyAlignment="1">
      <alignment horizontal="center" vertical="center"/>
    </xf>
    <xf numFmtId="0" fontId="63" fillId="16" borderId="0" xfId="0" applyFont="1" applyFill="1" applyAlignment="1">
      <alignment horizontal="center" vertical="center"/>
    </xf>
    <xf numFmtId="0" fontId="63" fillId="4" borderId="3" xfId="0" applyFont="1" applyFill="1" applyBorder="1" applyAlignment="1">
      <alignment horizontal="left" vertical="center"/>
    </xf>
    <xf numFmtId="0" fontId="63" fillId="4" borderId="3" xfId="0" quotePrefix="1" applyFont="1" applyFill="1" applyBorder="1" applyAlignment="1">
      <alignment horizontal="left" vertical="center"/>
    </xf>
    <xf numFmtId="4" fontId="8" fillId="4" borderId="34" xfId="0" quotePrefix="1" applyNumberFormat="1" applyFont="1" applyFill="1" applyBorder="1" applyAlignment="1">
      <alignment horizontal="center" vertical="center"/>
    </xf>
    <xf numFmtId="0" fontId="8" fillId="16" borderId="16" xfId="0" applyFont="1" applyFill="1" applyBorder="1" applyAlignment="1">
      <alignment horizontal="left"/>
    </xf>
    <xf numFmtId="0" fontId="1" fillId="16" borderId="25" xfId="0" applyFont="1" applyFill="1" applyBorder="1" applyAlignment="1">
      <alignment horizontal="left" vertical="center"/>
    </xf>
    <xf numFmtId="0" fontId="1" fillId="16" borderId="25" xfId="0" applyFont="1" applyFill="1" applyBorder="1" applyAlignment="1">
      <alignment horizontal="center" vertical="center"/>
    </xf>
    <xf numFmtId="1" fontId="6" fillId="16" borderId="27" xfId="0" applyNumberFormat="1" applyFont="1" applyFill="1" applyBorder="1" applyAlignment="1">
      <alignment horizontal="center"/>
    </xf>
    <xf numFmtId="16" fontId="63" fillId="4" borderId="84" xfId="0" quotePrefix="1" applyNumberFormat="1" applyFont="1" applyFill="1" applyBorder="1" applyAlignment="1">
      <alignment horizontal="center" vertical="center"/>
    </xf>
    <xf numFmtId="0" fontId="1" fillId="16" borderId="21" xfId="0" applyFont="1" applyFill="1" applyBorder="1" applyAlignment="1">
      <alignment horizontal="left"/>
    </xf>
    <xf numFmtId="166" fontId="8" fillId="16" borderId="54" xfId="0" applyNumberFormat="1" applyFont="1" applyFill="1" applyBorder="1" applyAlignment="1">
      <alignment horizontal="center" vertical="center"/>
    </xf>
    <xf numFmtId="0" fontId="7" fillId="4" borderId="104" xfId="0" quotePrefix="1" applyFont="1" applyFill="1" applyBorder="1" applyAlignment="1">
      <alignment horizontal="center" vertical="center"/>
    </xf>
    <xf numFmtId="1" fontId="6" fillId="16" borderId="44" xfId="0" applyNumberFormat="1" applyFont="1" applyFill="1" applyBorder="1" applyAlignment="1">
      <alignment horizontal="center" vertical="center"/>
    </xf>
    <xf numFmtId="0" fontId="63" fillId="3" borderId="104" xfId="0" quotePrefix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33" fillId="19" borderId="25" xfId="0" applyFont="1" applyFill="1" applyBorder="1" applyAlignment="1">
      <alignment horizontal="center" vertical="center"/>
    </xf>
    <xf numFmtId="0" fontId="37" fillId="19" borderId="25" xfId="0" applyFont="1" applyFill="1" applyBorder="1" applyAlignment="1">
      <alignment horizontal="center" vertical="center"/>
    </xf>
    <xf numFmtId="0" fontId="8" fillId="19" borderId="25" xfId="0" applyFont="1" applyFill="1" applyBorder="1" applyAlignment="1">
      <alignment horizontal="center" vertical="center"/>
    </xf>
    <xf numFmtId="16" fontId="7" fillId="4" borderId="3" xfId="0" quotePrefix="1" applyNumberFormat="1" applyFont="1" applyFill="1" applyBorder="1" applyAlignment="1">
      <alignment horizontal="center" vertical="center"/>
    </xf>
    <xf numFmtId="16" fontId="63" fillId="3" borderId="84" xfId="0" quotePrefix="1" applyNumberFormat="1" applyFont="1" applyFill="1" applyBorder="1" applyAlignment="1">
      <alignment horizontal="center" vertical="center"/>
    </xf>
    <xf numFmtId="0" fontId="8" fillId="16" borderId="27" xfId="0" applyFont="1" applyFill="1" applyBorder="1"/>
    <xf numFmtId="0" fontId="8" fillId="16" borderId="27" xfId="0" applyFont="1" applyFill="1" applyBorder="1" applyAlignment="1">
      <alignment horizontal="center" vertical="center"/>
    </xf>
    <xf numFmtId="0" fontId="37" fillId="16" borderId="27" xfId="0" applyFont="1" applyFill="1" applyBorder="1" applyAlignment="1">
      <alignment horizontal="center" vertical="center"/>
    </xf>
    <xf numFmtId="0" fontId="8" fillId="16" borderId="27" xfId="0" applyFont="1" applyFill="1" applyBorder="1" applyAlignment="1">
      <alignment horizontal="center"/>
    </xf>
    <xf numFmtId="1" fontId="11" fillId="16" borderId="55" xfId="0" applyNumberFormat="1" applyFont="1" applyFill="1" applyBorder="1" applyAlignment="1">
      <alignment horizontal="center" vertical="center"/>
    </xf>
    <xf numFmtId="1" fontId="6" fillId="16" borderId="16" xfId="0" applyNumberFormat="1" applyFont="1" applyFill="1" applyBorder="1" applyAlignment="1">
      <alignment horizontal="center" vertical="center"/>
    </xf>
    <xf numFmtId="0" fontId="8" fillId="4" borderId="3" xfId="0" quotePrefix="1" applyFont="1" applyFill="1" applyBorder="1" applyAlignment="1">
      <alignment horizontal="center" vertical="center"/>
    </xf>
    <xf numFmtId="0" fontId="33" fillId="19" borderId="27" xfId="0" applyFont="1" applyFill="1" applyBorder="1" applyAlignment="1">
      <alignment horizontal="center" vertical="center"/>
    </xf>
    <xf numFmtId="14" fontId="8" fillId="4" borderId="34" xfId="0" quotePrefix="1" applyNumberFormat="1" applyFont="1" applyFill="1" applyBorder="1" applyAlignment="1">
      <alignment horizontal="center" vertical="center"/>
    </xf>
    <xf numFmtId="14" fontId="8" fillId="4" borderId="27" xfId="0" quotePrefix="1" applyNumberFormat="1" applyFont="1" applyFill="1" applyBorder="1" applyAlignment="1">
      <alignment horizontal="center" vertical="center"/>
    </xf>
    <xf numFmtId="14" fontId="1" fillId="0" borderId="143" xfId="0" quotePrefix="1" applyNumberFormat="1" applyFont="1" applyFill="1" applyBorder="1" applyAlignment="1">
      <alignment horizontal="right" vertical="center"/>
    </xf>
    <xf numFmtId="166" fontId="1" fillId="4" borderId="32" xfId="0" applyNumberFormat="1" applyFont="1" applyFill="1" applyBorder="1" applyAlignment="1">
      <alignment horizontal="right" vertical="center"/>
    </xf>
    <xf numFmtId="2" fontId="8" fillId="16" borderId="15" xfId="0" applyNumberFormat="1" applyFont="1" applyFill="1" applyBorder="1" applyAlignment="1">
      <alignment horizontal="center" vertical="center"/>
    </xf>
    <xf numFmtId="1" fontId="6" fillId="16" borderId="41" xfId="0" applyNumberFormat="1" applyFont="1" applyFill="1" applyBorder="1" applyAlignment="1">
      <alignment horizontal="center" vertical="center"/>
    </xf>
    <xf numFmtId="0" fontId="1" fillId="0" borderId="142" xfId="0" applyNumberFormat="1" applyFont="1" applyFill="1" applyBorder="1" applyAlignment="1">
      <alignment horizontal="center" vertical="center"/>
    </xf>
    <xf numFmtId="0" fontId="63" fillId="4" borderId="90" xfId="0" quotePrefix="1" applyFont="1" applyFill="1" applyBorder="1" applyAlignment="1">
      <alignment horizontal="center" vertical="center"/>
    </xf>
    <xf numFmtId="0" fontId="33" fillId="19" borderId="26" xfId="0" applyFont="1" applyFill="1" applyBorder="1" applyAlignment="1">
      <alignment horizontal="center" vertical="center"/>
    </xf>
    <xf numFmtId="0" fontId="37" fillId="19" borderId="31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 wrapText="1"/>
    </xf>
    <xf numFmtId="0" fontId="1" fillId="4" borderId="43" xfId="0" applyFont="1" applyFill="1" applyBorder="1" applyAlignment="1">
      <alignment horizontal="left"/>
    </xf>
    <xf numFmtId="0" fontId="21" fillId="4" borderId="14" xfId="0" applyFont="1" applyFill="1" applyBorder="1" applyAlignment="1">
      <alignment horizontal="center" vertical="center" wrapText="1"/>
    </xf>
    <xf numFmtId="2" fontId="8" fillId="4" borderId="43" xfId="0" applyNumberFormat="1" applyFont="1" applyFill="1" applyBorder="1" applyAlignment="1">
      <alignment horizontal="center" vertical="center"/>
    </xf>
    <xf numFmtId="1" fontId="6" fillId="4" borderId="60" xfId="0" applyNumberFormat="1" applyFont="1" applyFill="1" applyBorder="1" applyAlignment="1">
      <alignment horizontal="center" vertical="center"/>
    </xf>
    <xf numFmtId="2" fontId="8" fillId="4" borderId="48" xfId="0" applyNumberFormat="1" applyFont="1" applyFill="1" applyBorder="1" applyAlignment="1">
      <alignment horizontal="center" vertical="center"/>
    </xf>
    <xf numFmtId="1" fontId="6" fillId="4" borderId="37" xfId="0" applyNumberFormat="1" applyFont="1" applyFill="1" applyBorder="1" applyAlignment="1">
      <alignment horizontal="center" vertical="center"/>
    </xf>
    <xf numFmtId="2" fontId="1" fillId="4" borderId="48" xfId="0" applyNumberFormat="1" applyFont="1" applyFill="1" applyBorder="1" applyAlignment="1">
      <alignment horizontal="center" vertical="center"/>
    </xf>
    <xf numFmtId="0" fontId="8" fillId="4" borderId="40" xfId="0" applyFont="1" applyFill="1" applyBorder="1" applyAlignment="1">
      <alignment horizontal="left" vertical="center"/>
    </xf>
    <xf numFmtId="164" fontId="8" fillId="4" borderId="86" xfId="0" applyNumberFormat="1" applyFont="1" applyFill="1" applyBorder="1" applyAlignment="1">
      <alignment horizontal="center" vertical="center" wrapText="1"/>
    </xf>
    <xf numFmtId="0" fontId="8" fillId="4" borderId="87" xfId="0" applyFont="1" applyFill="1" applyBorder="1" applyAlignment="1">
      <alignment horizontal="center" vertical="center"/>
    </xf>
    <xf numFmtId="0" fontId="8" fillId="4" borderId="88" xfId="0" applyFont="1" applyFill="1" applyBorder="1" applyAlignment="1">
      <alignment horizontal="center" vertical="center"/>
    </xf>
    <xf numFmtId="164" fontId="11" fillId="4" borderId="32" xfId="0" applyNumberFormat="1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164" fontId="11" fillId="4" borderId="6" xfId="0" applyNumberFormat="1" applyFont="1" applyFill="1" applyBorder="1" applyAlignment="1">
      <alignment horizontal="center" vertical="center"/>
    </xf>
    <xf numFmtId="164" fontId="8" fillId="4" borderId="108" xfId="0" applyNumberFormat="1" applyFont="1" applyFill="1" applyBorder="1" applyAlignment="1">
      <alignment horizontal="center" vertical="center" wrapText="1"/>
    </xf>
    <xf numFmtId="0" fontId="8" fillId="4" borderId="71" xfId="0" applyFont="1" applyFill="1" applyBorder="1" applyAlignment="1">
      <alignment horizontal="center" vertical="center"/>
    </xf>
    <xf numFmtId="0" fontId="8" fillId="4" borderId="78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164" fontId="8" fillId="4" borderId="33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164" fontId="8" fillId="4" borderId="69" xfId="0" applyNumberFormat="1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164" fontId="1" fillId="4" borderId="33" xfId="0" applyNumberFormat="1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/>
    </xf>
    <xf numFmtId="164" fontId="8" fillId="4" borderId="87" xfId="0" applyNumberFormat="1" applyFont="1" applyFill="1" applyBorder="1" applyAlignment="1">
      <alignment horizontal="center" vertical="center" wrapText="1"/>
    </xf>
    <xf numFmtId="164" fontId="8" fillId="4" borderId="88" xfId="0" applyNumberFormat="1" applyFont="1" applyFill="1" applyBorder="1" applyAlignment="1">
      <alignment horizontal="center" vertical="center" wrapText="1"/>
    </xf>
    <xf numFmtId="0" fontId="8" fillId="4" borderId="105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8" fillId="4" borderId="0" xfId="0" applyFont="1" applyFill="1" applyAlignment="1">
      <alignment horizontal="center" vertical="center"/>
    </xf>
    <xf numFmtId="1" fontId="12" fillId="4" borderId="119" xfId="0" applyNumberFormat="1" applyFont="1" applyFill="1" applyBorder="1" applyAlignment="1">
      <alignment horizontal="center" vertical="center" wrapText="1"/>
    </xf>
    <xf numFmtId="1" fontId="48" fillId="4" borderId="104" xfId="0" applyNumberFormat="1" applyFont="1" applyFill="1" applyBorder="1" applyAlignment="1">
      <alignment horizontal="center" vertical="center" wrapText="1"/>
    </xf>
    <xf numFmtId="0" fontId="12" fillId="4" borderId="120" xfId="0" applyFont="1" applyFill="1" applyBorder="1" applyAlignment="1">
      <alignment horizontal="center" vertical="center" wrapText="1"/>
    </xf>
    <xf numFmtId="0" fontId="48" fillId="4" borderId="121" xfId="0" applyFont="1" applyFill="1" applyBorder="1" applyAlignment="1">
      <alignment horizontal="center" vertical="center" wrapText="1"/>
    </xf>
    <xf numFmtId="0" fontId="8" fillId="4" borderId="0" xfId="0" applyFont="1" applyFill="1" applyAlignment="1"/>
    <xf numFmtId="0" fontId="8" fillId="4" borderId="9" xfId="0" applyFont="1" applyFill="1" applyBorder="1" applyAlignment="1"/>
    <xf numFmtId="0" fontId="5" fillId="5" borderId="140" xfId="0" applyFont="1" applyFill="1" applyBorder="1" applyAlignment="1">
      <alignment horizontal="left" vertical="center" wrapText="1" readingOrder="1"/>
    </xf>
    <xf numFmtId="0" fontId="0" fillId="5" borderId="47" xfId="0" applyFill="1" applyBorder="1" applyAlignment="1">
      <alignment horizontal="left" vertical="center" wrapText="1" readingOrder="1"/>
    </xf>
    <xf numFmtId="0" fontId="0" fillId="5" borderId="141" xfId="0" applyFill="1" applyBorder="1" applyAlignment="1">
      <alignment horizontal="left" vertical="center" wrapText="1" readingOrder="1"/>
    </xf>
    <xf numFmtId="0" fontId="5" fillId="4" borderId="0" xfId="0" applyFont="1" applyFill="1" applyBorder="1" applyAlignment="1">
      <alignment horizontal="left" vertical="center" wrapText="1" readingOrder="1"/>
    </xf>
    <xf numFmtId="0" fontId="0" fillId="0" borderId="0" xfId="0" applyBorder="1" applyAlignment="1">
      <alignment horizontal="left" vertical="center" wrapText="1" readingOrder="1"/>
    </xf>
    <xf numFmtId="0" fontId="0" fillId="0" borderId="1" xfId="0" applyBorder="1" applyAlignment="1">
      <alignment horizontal="left" vertical="center" wrapText="1" readingOrder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colors>
    <mruColors>
      <color rgb="FF99FF66"/>
      <color rgb="FFFFFF99"/>
      <color rgb="FFCCFFFF"/>
      <color rgb="FFF2D70E"/>
      <color rgb="FF66FFFF"/>
      <color rgb="FFFF99CC"/>
      <color rgb="FFCCFFCC"/>
      <color rgb="FFCCFF99"/>
      <color rgb="FFCCFF33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sleeuwenhoek.l@ziggo.nl" TargetMode="External"/><Relationship Id="rId2" Type="http://schemas.openxmlformats.org/officeDocument/2006/relationships/hyperlink" Target="mailto:betsvanschaik@ziggo.nl" TargetMode="External"/><Relationship Id="rId1" Type="http://schemas.openxmlformats.org/officeDocument/2006/relationships/hyperlink" Target="mailto:jandenhoudijker@gmail.com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mailto:jaaplangenberg@hotmail.nl" TargetMode="External"/><Relationship Id="rId4" Type="http://schemas.openxmlformats.org/officeDocument/2006/relationships/hyperlink" Target="mailto:corryreneduits@g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Q107"/>
  <sheetViews>
    <sheetView zoomScale="110" zoomScaleNormal="110" workbookViewId="0">
      <pane xSplit="9" ySplit="3" topLeftCell="CY82" activePane="bottomRight" state="frozen"/>
      <selection activeCell="F3" sqref="F3"/>
      <selection pane="topRight" activeCell="F3" sqref="F3"/>
      <selection pane="bottomLeft" activeCell="F3" sqref="F3"/>
      <selection pane="bottomRight" activeCell="A2" sqref="A2"/>
    </sheetView>
  </sheetViews>
  <sheetFormatPr defaultColWidth="8.85546875" defaultRowHeight="15" x14ac:dyDescent="0.25"/>
  <cols>
    <col min="1" max="1" width="20.85546875" style="14" customWidth="1"/>
    <col min="2" max="2" width="10.7109375" style="542" customWidth="1"/>
    <col min="3" max="3" width="4.7109375" style="543" customWidth="1"/>
    <col min="4" max="4" width="7.7109375" style="544" customWidth="1"/>
    <col min="5" max="5" width="7.7109375" style="545" customWidth="1"/>
    <col min="6" max="6" width="3.7109375" style="546" customWidth="1"/>
    <col min="7" max="7" width="4.7109375" style="547" customWidth="1"/>
    <col min="8" max="8" width="5.7109375" style="547" customWidth="1"/>
    <col min="9" max="9" width="4.7109375" style="547" customWidth="1"/>
    <col min="10" max="10" width="3.7109375" style="12" customWidth="1"/>
    <col min="11" max="11" width="4.28515625" style="548" customWidth="1"/>
    <col min="12" max="12" width="4.28515625" style="897" customWidth="1"/>
    <col min="13" max="13" width="6.28515625" style="548" customWidth="1"/>
    <col min="14" max="14" width="2.7109375" style="548" customWidth="1"/>
    <col min="15" max="15" width="3.7109375" style="548" customWidth="1"/>
    <col min="16" max="16" width="4.7109375" style="548" customWidth="1"/>
    <col min="17" max="17" width="4.28515625" style="897" customWidth="1"/>
    <col min="18" max="18" width="6.28515625" style="14" customWidth="1"/>
    <col min="19" max="19" width="2.7109375" style="12" customWidth="1"/>
    <col min="20" max="20" width="3.7109375" style="548" customWidth="1"/>
    <col min="21" max="21" width="4.7109375" style="548" customWidth="1"/>
    <col min="22" max="22" width="4.28515625" style="897" customWidth="1"/>
    <col min="23" max="23" width="6.85546875" style="548" customWidth="1"/>
    <col min="24" max="24" width="2.7109375" style="548" customWidth="1"/>
    <col min="25" max="25" width="3.7109375" style="548" customWidth="1"/>
    <col min="26" max="26" width="4.7109375" style="548" customWidth="1"/>
    <col min="27" max="27" width="4.28515625" style="897" customWidth="1"/>
    <col min="28" max="28" width="6.7109375" style="548" customWidth="1"/>
    <col min="29" max="29" width="2.7109375" style="548" customWidth="1"/>
    <col min="30" max="30" width="3.7109375" style="548" customWidth="1"/>
    <col min="31" max="31" width="4.7109375" style="548" customWidth="1"/>
    <col min="32" max="32" width="4.28515625" style="897" customWidth="1"/>
    <col min="33" max="33" width="6.7109375" style="548" customWidth="1"/>
    <col min="34" max="34" width="2.7109375" style="548" customWidth="1"/>
    <col min="35" max="35" width="3.7109375" style="548" customWidth="1"/>
    <col min="36" max="36" width="4.7109375" style="548" customWidth="1"/>
    <col min="37" max="37" width="4.28515625" style="897" customWidth="1"/>
    <col min="38" max="38" width="6.42578125" style="14" customWidth="1"/>
    <col min="39" max="39" width="2.7109375" style="12" customWidth="1"/>
    <col min="40" max="40" width="3.7109375" style="12" customWidth="1"/>
    <col min="41" max="41" width="4.28515625" style="12" customWidth="1"/>
    <col min="42" max="42" width="4.7109375" style="897" customWidth="1"/>
    <col min="43" max="43" width="6.7109375" style="12" customWidth="1"/>
    <col min="44" max="44" width="2.7109375" style="12" customWidth="1"/>
    <col min="45" max="45" width="3.7109375" style="12" customWidth="1"/>
    <col min="46" max="46" width="4.28515625" style="12" customWidth="1"/>
    <col min="47" max="47" width="4.28515625" style="897" customWidth="1"/>
    <col min="48" max="48" width="6.42578125" style="12" customWidth="1"/>
    <col min="49" max="49" width="2.7109375" style="12" customWidth="1"/>
    <col min="50" max="50" width="3.7109375" style="12" customWidth="1"/>
    <col min="51" max="51" width="4.7109375" style="12" customWidth="1"/>
    <col min="52" max="52" width="4.28515625" style="897" customWidth="1"/>
    <col min="53" max="53" width="7.7109375" style="12" customWidth="1"/>
    <col min="54" max="54" width="2.7109375" style="12" customWidth="1"/>
    <col min="55" max="55" width="3.7109375" style="12" customWidth="1"/>
    <col min="56" max="56" width="4.7109375" style="12" customWidth="1"/>
    <col min="57" max="57" width="4.28515625" style="897" customWidth="1"/>
    <col min="58" max="58" width="6.42578125" style="12" customWidth="1"/>
    <col min="59" max="59" width="2.7109375" style="12" customWidth="1"/>
    <col min="60" max="60" width="3.7109375" style="12" customWidth="1"/>
    <col min="61" max="61" width="4.7109375" style="12" customWidth="1"/>
    <col min="62" max="62" width="4.28515625" style="897" customWidth="1"/>
    <col min="63" max="63" width="6.7109375" style="12" customWidth="1"/>
    <col min="64" max="64" width="2.7109375" style="12" customWidth="1"/>
    <col min="65" max="65" width="3.7109375" style="12" customWidth="1"/>
    <col min="66" max="66" width="4.7109375" style="12" customWidth="1"/>
    <col min="67" max="67" width="4.28515625" style="897" customWidth="1"/>
    <col min="68" max="68" width="6.28515625" style="12" customWidth="1"/>
    <col min="69" max="69" width="2.7109375" style="12" customWidth="1"/>
    <col min="70" max="70" width="3.7109375" style="12" customWidth="1"/>
    <col min="71" max="71" width="4.7109375" style="12" customWidth="1"/>
    <col min="72" max="72" width="4.28515625" style="897" customWidth="1"/>
    <col min="73" max="73" width="6.42578125" style="12" customWidth="1"/>
    <col min="74" max="74" width="2.7109375" style="12" customWidth="1"/>
    <col min="75" max="75" width="3.7109375" style="12" customWidth="1"/>
    <col min="76" max="76" width="4.7109375" style="12" customWidth="1"/>
    <col min="77" max="77" width="4.28515625" style="897" customWidth="1"/>
    <col min="78" max="78" width="6.42578125" style="12" customWidth="1"/>
    <col min="79" max="79" width="2.7109375" style="12" customWidth="1"/>
    <col min="80" max="80" width="3.7109375" style="12" customWidth="1"/>
    <col min="81" max="81" width="4.7109375" style="12" customWidth="1"/>
    <col min="82" max="82" width="4.28515625" style="897" customWidth="1"/>
    <col min="83" max="83" width="7.28515625" style="12" customWidth="1"/>
    <col min="84" max="84" width="2.7109375" style="12" customWidth="1"/>
    <col min="85" max="85" width="3.7109375" style="12" customWidth="1"/>
    <col min="86" max="86" width="4.7109375" style="12" customWidth="1"/>
    <col min="87" max="87" width="4.28515625" style="897" customWidth="1"/>
    <col min="88" max="88" width="6.28515625" style="12" customWidth="1"/>
    <col min="89" max="89" width="2.7109375" style="12" customWidth="1"/>
    <col min="90" max="90" width="3.7109375" style="12" customWidth="1"/>
    <col min="91" max="91" width="4.7109375" style="12" customWidth="1"/>
    <col min="92" max="92" width="4.28515625" style="897" customWidth="1"/>
    <col min="93" max="93" width="7.7109375" style="12" customWidth="1"/>
    <col min="94" max="94" width="2.7109375" style="12" customWidth="1"/>
    <col min="95" max="95" width="3.7109375" style="12" customWidth="1"/>
    <col min="96" max="96" width="4.7109375" style="12" customWidth="1"/>
    <col min="97" max="97" width="4.28515625" style="897" customWidth="1"/>
    <col min="98" max="98" width="6.7109375" style="12" customWidth="1"/>
    <col min="99" max="99" width="2.7109375" style="12" customWidth="1"/>
    <col min="100" max="100" width="3.7109375" style="12" customWidth="1"/>
    <col min="101" max="101" width="4.7109375" style="12" customWidth="1"/>
    <col min="102" max="102" width="4.7109375" style="897" customWidth="1"/>
    <col min="103" max="103" width="6.42578125" style="12" customWidth="1"/>
    <col min="104" max="104" width="2.7109375" style="12" customWidth="1"/>
    <col min="105" max="105" width="3.7109375" style="12" customWidth="1"/>
    <col min="106" max="106" width="4.7109375" style="12" customWidth="1"/>
    <col min="107" max="107" width="4.7109375" style="897" customWidth="1"/>
    <col min="108" max="108" width="7.28515625" style="12" customWidth="1"/>
    <col min="109" max="109" width="2.7109375" style="12" customWidth="1"/>
    <col min="110" max="110" width="3.7109375" style="12" customWidth="1"/>
    <col min="111" max="111" width="4.7109375" style="12" customWidth="1"/>
    <col min="112" max="112" width="4.7109375" style="897" customWidth="1"/>
    <col min="113" max="113" width="6.28515625" style="12" customWidth="1"/>
    <col min="114" max="114" width="2.7109375" style="12" customWidth="1"/>
    <col min="115" max="115" width="3.7109375" style="12" customWidth="1"/>
    <col min="116" max="116" width="4.7109375" style="12" customWidth="1"/>
    <col min="117" max="117" width="4.7109375" style="897" customWidth="1"/>
    <col min="118" max="118" width="6.5703125" style="12" customWidth="1"/>
    <col min="119" max="119" width="2.7109375" style="12" customWidth="1"/>
    <col min="120" max="120" width="18.28515625" style="12" customWidth="1"/>
    <col min="121" max="127" width="8.140625" style="10" customWidth="1"/>
    <col min="128" max="16384" width="8.85546875" style="10"/>
  </cols>
  <sheetData>
    <row r="1" spans="1:323" s="14" customFormat="1" ht="24" customHeight="1" x14ac:dyDescent="0.2">
      <c r="A1" s="49"/>
      <c r="B1" s="1019" t="s">
        <v>14</v>
      </c>
      <c r="C1" s="1021"/>
      <c r="D1" s="342" t="s">
        <v>13</v>
      </c>
      <c r="E1" s="343" t="s">
        <v>13</v>
      </c>
      <c r="F1" s="344" t="s">
        <v>168</v>
      </c>
      <c r="G1" s="345" t="s">
        <v>163</v>
      </c>
      <c r="H1" s="749" t="s">
        <v>3</v>
      </c>
      <c r="I1" s="750" t="s">
        <v>163</v>
      </c>
      <c r="J1" s="1024" t="s">
        <v>1</v>
      </c>
      <c r="K1" s="1019"/>
      <c r="L1" s="1019"/>
      <c r="M1" s="1019"/>
      <c r="N1" s="1019"/>
      <c r="O1" s="1019" t="s">
        <v>1</v>
      </c>
      <c r="P1" s="1019"/>
      <c r="Q1" s="1019"/>
      <c r="R1" s="1019"/>
      <c r="S1" s="1019"/>
      <c r="T1" s="1026" t="s">
        <v>1</v>
      </c>
      <c r="U1" s="1026"/>
      <c r="V1" s="1026"/>
      <c r="W1" s="1026"/>
      <c r="X1" s="1026"/>
      <c r="Y1" s="1026" t="s">
        <v>1</v>
      </c>
      <c r="Z1" s="1026"/>
      <c r="AA1" s="1026"/>
      <c r="AB1" s="1026"/>
      <c r="AC1" s="1026"/>
      <c r="AD1" s="1026" t="s">
        <v>1</v>
      </c>
      <c r="AE1" s="1026"/>
      <c r="AF1" s="1026"/>
      <c r="AG1" s="1026"/>
      <c r="AH1" s="1026"/>
      <c r="AI1" s="1019" t="s">
        <v>1</v>
      </c>
      <c r="AJ1" s="1019"/>
      <c r="AK1" s="1019"/>
      <c r="AL1" s="1019"/>
      <c r="AM1" s="1019"/>
      <c r="AN1" s="1019" t="s">
        <v>1</v>
      </c>
      <c r="AO1" s="1019"/>
      <c r="AP1" s="1019"/>
      <c r="AQ1" s="1019"/>
      <c r="AR1" s="1019"/>
      <c r="AS1" s="1019" t="s">
        <v>1</v>
      </c>
      <c r="AT1" s="1019"/>
      <c r="AU1" s="1019"/>
      <c r="AV1" s="1019"/>
      <c r="AW1" s="1019"/>
      <c r="AX1" s="1019" t="s">
        <v>1</v>
      </c>
      <c r="AY1" s="1019"/>
      <c r="AZ1" s="1019"/>
      <c r="BA1" s="1019"/>
      <c r="BB1" s="1019"/>
      <c r="BC1" s="1019" t="s">
        <v>1</v>
      </c>
      <c r="BD1" s="1019"/>
      <c r="BE1" s="1019"/>
      <c r="BF1" s="1019"/>
      <c r="BG1" s="1019"/>
      <c r="BH1" s="1019" t="s">
        <v>1</v>
      </c>
      <c r="BI1" s="1019"/>
      <c r="BJ1" s="1019"/>
      <c r="BK1" s="1019"/>
      <c r="BL1" s="1019"/>
      <c r="BM1" s="1019" t="s">
        <v>1</v>
      </c>
      <c r="BN1" s="1019"/>
      <c r="BO1" s="1019"/>
      <c r="BP1" s="1019"/>
      <c r="BQ1" s="1019"/>
      <c r="BR1" s="1019" t="s">
        <v>1</v>
      </c>
      <c r="BS1" s="1019"/>
      <c r="BT1" s="1019"/>
      <c r="BU1" s="1019"/>
      <c r="BV1" s="1019"/>
      <c r="BW1" s="1019" t="s">
        <v>1</v>
      </c>
      <c r="BX1" s="1019"/>
      <c r="BY1" s="1019"/>
      <c r="BZ1" s="1019"/>
      <c r="CA1" s="1019"/>
      <c r="CB1" s="1019" t="s">
        <v>1</v>
      </c>
      <c r="CC1" s="1019"/>
      <c r="CD1" s="1019"/>
      <c r="CE1" s="1019"/>
      <c r="CF1" s="1019"/>
      <c r="CG1" s="1019" t="s">
        <v>1</v>
      </c>
      <c r="CH1" s="1019"/>
      <c r="CI1" s="1019"/>
      <c r="CJ1" s="1019"/>
      <c r="CK1" s="1019"/>
      <c r="CL1" s="1019" t="s">
        <v>1</v>
      </c>
      <c r="CM1" s="1019"/>
      <c r="CN1" s="1019"/>
      <c r="CO1" s="1019"/>
      <c r="CP1" s="1019"/>
      <c r="CQ1" s="1019" t="s">
        <v>1</v>
      </c>
      <c r="CR1" s="1019"/>
      <c r="CS1" s="1019"/>
      <c r="CT1" s="1019"/>
      <c r="CU1" s="1019"/>
      <c r="CV1" s="1019" t="s">
        <v>1</v>
      </c>
      <c r="CW1" s="1019"/>
      <c r="CX1" s="1019"/>
      <c r="CY1" s="1019"/>
      <c r="CZ1" s="1019"/>
      <c r="DA1" s="1019" t="s">
        <v>1</v>
      </c>
      <c r="DB1" s="1019"/>
      <c r="DC1" s="1019"/>
      <c r="DD1" s="1019"/>
      <c r="DE1" s="1019"/>
      <c r="DF1" s="1019" t="s">
        <v>1</v>
      </c>
      <c r="DG1" s="1019"/>
      <c r="DH1" s="1019"/>
      <c r="DI1" s="1019"/>
      <c r="DJ1" s="1019"/>
      <c r="DK1" s="1019" t="s">
        <v>1</v>
      </c>
      <c r="DL1" s="1019"/>
      <c r="DM1" s="1019"/>
      <c r="DN1" s="1019"/>
      <c r="DO1" s="1019"/>
      <c r="DP1" s="12"/>
    </row>
    <row r="2" spans="1:323" s="350" customFormat="1" ht="25.5" x14ac:dyDescent="0.2">
      <c r="A2" s="107" t="s">
        <v>548</v>
      </c>
      <c r="B2" s="1020" t="s">
        <v>3</v>
      </c>
      <c r="C2" s="1022"/>
      <c r="D2" s="346" t="s">
        <v>3</v>
      </c>
      <c r="E2" s="347" t="s">
        <v>5</v>
      </c>
      <c r="F2" s="348" t="s">
        <v>163</v>
      </c>
      <c r="G2" s="349" t="s">
        <v>165</v>
      </c>
      <c r="H2" s="751" t="s">
        <v>5</v>
      </c>
      <c r="I2" s="752" t="s">
        <v>165</v>
      </c>
      <c r="J2" s="1023">
        <v>43382</v>
      </c>
      <c r="K2" s="1020"/>
      <c r="L2" s="1020"/>
      <c r="M2" s="1020"/>
      <c r="N2" s="1020"/>
      <c r="O2" s="1020">
        <v>43389</v>
      </c>
      <c r="P2" s="1020"/>
      <c r="Q2" s="1020"/>
      <c r="R2" s="1020"/>
      <c r="S2" s="1020"/>
      <c r="T2" s="1020">
        <v>43396</v>
      </c>
      <c r="U2" s="1020"/>
      <c r="V2" s="1020"/>
      <c r="W2" s="1020"/>
      <c r="X2" s="1020"/>
      <c r="Y2" s="1025">
        <v>43403</v>
      </c>
      <c r="Z2" s="1025"/>
      <c r="AA2" s="1025"/>
      <c r="AB2" s="1025"/>
      <c r="AC2" s="1025"/>
      <c r="AD2" s="1020">
        <v>43410</v>
      </c>
      <c r="AE2" s="1020"/>
      <c r="AF2" s="1020"/>
      <c r="AG2" s="1020"/>
      <c r="AH2" s="1020"/>
      <c r="AI2" s="1020">
        <v>43417</v>
      </c>
      <c r="AJ2" s="1020"/>
      <c r="AK2" s="1020"/>
      <c r="AL2" s="1020"/>
      <c r="AM2" s="1020"/>
      <c r="AN2" s="1020">
        <v>43424</v>
      </c>
      <c r="AO2" s="1020"/>
      <c r="AP2" s="1020"/>
      <c r="AQ2" s="1020"/>
      <c r="AR2" s="1020"/>
      <c r="AS2" s="1020">
        <v>43431</v>
      </c>
      <c r="AT2" s="1020"/>
      <c r="AU2" s="1020"/>
      <c r="AV2" s="1020"/>
      <c r="AW2" s="1020"/>
      <c r="AX2" s="1020">
        <v>43438</v>
      </c>
      <c r="AY2" s="1020"/>
      <c r="AZ2" s="1020"/>
      <c r="BA2" s="1020"/>
      <c r="BB2" s="1020"/>
      <c r="BC2" s="1020">
        <v>43445</v>
      </c>
      <c r="BD2" s="1020"/>
      <c r="BE2" s="1020"/>
      <c r="BF2" s="1020"/>
      <c r="BG2" s="1020"/>
      <c r="BH2" s="1020">
        <v>43452</v>
      </c>
      <c r="BI2" s="1020"/>
      <c r="BJ2" s="1020"/>
      <c r="BK2" s="1020"/>
      <c r="BL2" s="1020"/>
      <c r="BM2" s="1020">
        <v>43473</v>
      </c>
      <c r="BN2" s="1020"/>
      <c r="BO2" s="1020"/>
      <c r="BP2" s="1020"/>
      <c r="BQ2" s="1020"/>
      <c r="BR2" s="1020">
        <v>43480</v>
      </c>
      <c r="BS2" s="1020"/>
      <c r="BT2" s="1020"/>
      <c r="BU2" s="1020"/>
      <c r="BV2" s="1020"/>
      <c r="BW2" s="1020">
        <v>43487</v>
      </c>
      <c r="BX2" s="1020"/>
      <c r="BY2" s="1020"/>
      <c r="BZ2" s="1020"/>
      <c r="CA2" s="1020"/>
      <c r="CB2" s="1020">
        <v>43494</v>
      </c>
      <c r="CC2" s="1020"/>
      <c r="CD2" s="1020"/>
      <c r="CE2" s="1020"/>
      <c r="CF2" s="1020"/>
      <c r="CG2" s="1020">
        <v>43501</v>
      </c>
      <c r="CH2" s="1020"/>
      <c r="CI2" s="1020"/>
      <c r="CJ2" s="1020"/>
      <c r="CK2" s="1020"/>
      <c r="CL2" s="1020">
        <v>43508</v>
      </c>
      <c r="CM2" s="1020"/>
      <c r="CN2" s="1020"/>
      <c r="CO2" s="1020"/>
      <c r="CP2" s="1020"/>
      <c r="CQ2" s="1020">
        <v>43515</v>
      </c>
      <c r="CR2" s="1020"/>
      <c r="CS2" s="1020"/>
      <c r="CT2" s="1020"/>
      <c r="CU2" s="1020"/>
      <c r="CV2" s="1020">
        <v>43522</v>
      </c>
      <c r="CW2" s="1020"/>
      <c r="CX2" s="1020"/>
      <c r="CY2" s="1020"/>
      <c r="CZ2" s="1020"/>
      <c r="DA2" s="1020">
        <v>43529</v>
      </c>
      <c r="DB2" s="1020"/>
      <c r="DC2" s="1020"/>
      <c r="DD2" s="1020"/>
      <c r="DE2" s="1020"/>
      <c r="DF2" s="1020">
        <v>43536</v>
      </c>
      <c r="DG2" s="1020"/>
      <c r="DH2" s="1020"/>
      <c r="DI2" s="1020"/>
      <c r="DJ2" s="1020"/>
      <c r="DK2" s="1020">
        <v>43543</v>
      </c>
      <c r="DL2" s="1020"/>
      <c r="DM2" s="1020"/>
      <c r="DN2" s="1020"/>
      <c r="DO2" s="1020"/>
      <c r="DP2" s="12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</row>
    <row r="3" spans="1:323" s="350" customFormat="1" ht="15" customHeight="1" thickBot="1" x14ac:dyDescent="0.25">
      <c r="A3" s="107"/>
      <c r="B3" s="351" t="s">
        <v>15</v>
      </c>
      <c r="C3" s="352" t="s">
        <v>2</v>
      </c>
      <c r="D3" s="353" t="s">
        <v>155</v>
      </c>
      <c r="E3" s="354" t="s">
        <v>2</v>
      </c>
      <c r="F3" s="355" t="s">
        <v>150</v>
      </c>
      <c r="G3" s="356" t="s">
        <v>80</v>
      </c>
      <c r="H3" s="753" t="s">
        <v>2</v>
      </c>
      <c r="I3" s="754" t="s">
        <v>150</v>
      </c>
      <c r="J3" s="357" t="s">
        <v>80</v>
      </c>
      <c r="K3" s="358" t="s">
        <v>81</v>
      </c>
      <c r="L3" s="914" t="s">
        <v>167</v>
      </c>
      <c r="M3" s="358" t="s">
        <v>15</v>
      </c>
      <c r="N3" s="359" t="s">
        <v>150</v>
      </c>
      <c r="O3" s="360" t="s">
        <v>80</v>
      </c>
      <c r="P3" s="361" t="s">
        <v>81</v>
      </c>
      <c r="Q3" s="882" t="s">
        <v>167</v>
      </c>
      <c r="R3" s="361" t="s">
        <v>15</v>
      </c>
      <c r="S3" s="362" t="s">
        <v>150</v>
      </c>
      <c r="T3" s="360" t="s">
        <v>80</v>
      </c>
      <c r="U3" s="361" t="s">
        <v>81</v>
      </c>
      <c r="V3" s="882" t="s">
        <v>167</v>
      </c>
      <c r="W3" s="361" t="s">
        <v>15</v>
      </c>
      <c r="X3" s="362" t="s">
        <v>150</v>
      </c>
      <c r="Y3" s="360" t="s">
        <v>80</v>
      </c>
      <c r="Z3" s="361" t="s">
        <v>81</v>
      </c>
      <c r="AA3" s="882" t="s">
        <v>167</v>
      </c>
      <c r="AB3" s="361" t="s">
        <v>15</v>
      </c>
      <c r="AC3" s="362" t="s">
        <v>150</v>
      </c>
      <c r="AD3" s="360" t="s">
        <v>80</v>
      </c>
      <c r="AE3" s="361" t="s">
        <v>81</v>
      </c>
      <c r="AF3" s="882" t="s">
        <v>167</v>
      </c>
      <c r="AG3" s="361" t="s">
        <v>15</v>
      </c>
      <c r="AH3" s="362" t="s">
        <v>150</v>
      </c>
      <c r="AI3" s="360" t="s">
        <v>80</v>
      </c>
      <c r="AJ3" s="361" t="s">
        <v>81</v>
      </c>
      <c r="AK3" s="882" t="s">
        <v>167</v>
      </c>
      <c r="AL3" s="361" t="s">
        <v>15</v>
      </c>
      <c r="AM3" s="362" t="s">
        <v>150</v>
      </c>
      <c r="AN3" s="360" t="s">
        <v>80</v>
      </c>
      <c r="AO3" s="361" t="s">
        <v>81</v>
      </c>
      <c r="AP3" s="882" t="s">
        <v>167</v>
      </c>
      <c r="AQ3" s="361" t="s">
        <v>15</v>
      </c>
      <c r="AR3" s="362" t="s">
        <v>150</v>
      </c>
      <c r="AS3" s="360" t="s">
        <v>80</v>
      </c>
      <c r="AT3" s="361" t="s">
        <v>81</v>
      </c>
      <c r="AU3" s="882" t="s">
        <v>167</v>
      </c>
      <c r="AV3" s="361" t="s">
        <v>15</v>
      </c>
      <c r="AW3" s="362" t="s">
        <v>150</v>
      </c>
      <c r="AX3" s="360" t="s">
        <v>80</v>
      </c>
      <c r="AY3" s="361" t="s">
        <v>81</v>
      </c>
      <c r="AZ3" s="882" t="s">
        <v>167</v>
      </c>
      <c r="BA3" s="361" t="s">
        <v>15</v>
      </c>
      <c r="BB3" s="362" t="s">
        <v>150</v>
      </c>
      <c r="BC3" s="360" t="s">
        <v>80</v>
      </c>
      <c r="BD3" s="361" t="s">
        <v>81</v>
      </c>
      <c r="BE3" s="882" t="s">
        <v>167</v>
      </c>
      <c r="BF3" s="361" t="s">
        <v>15</v>
      </c>
      <c r="BG3" s="362" t="s">
        <v>150</v>
      </c>
      <c r="BH3" s="360" t="s">
        <v>80</v>
      </c>
      <c r="BI3" s="361" t="s">
        <v>81</v>
      </c>
      <c r="BJ3" s="882" t="s">
        <v>167</v>
      </c>
      <c r="BK3" s="361" t="s">
        <v>15</v>
      </c>
      <c r="BL3" s="362" t="s">
        <v>150</v>
      </c>
      <c r="BM3" s="360" t="s">
        <v>80</v>
      </c>
      <c r="BN3" s="361" t="s">
        <v>81</v>
      </c>
      <c r="BO3" s="882" t="s">
        <v>167</v>
      </c>
      <c r="BP3" s="361" t="s">
        <v>15</v>
      </c>
      <c r="BQ3" s="362" t="s">
        <v>150</v>
      </c>
      <c r="BR3" s="360" t="s">
        <v>80</v>
      </c>
      <c r="BS3" s="361" t="s">
        <v>81</v>
      </c>
      <c r="BT3" s="882" t="s">
        <v>167</v>
      </c>
      <c r="BU3" s="361" t="s">
        <v>15</v>
      </c>
      <c r="BV3" s="362" t="s">
        <v>150</v>
      </c>
      <c r="BW3" s="360" t="s">
        <v>80</v>
      </c>
      <c r="BX3" s="361" t="s">
        <v>81</v>
      </c>
      <c r="BY3" s="882" t="s">
        <v>167</v>
      </c>
      <c r="BZ3" s="361" t="s">
        <v>15</v>
      </c>
      <c r="CA3" s="362" t="s">
        <v>150</v>
      </c>
      <c r="CB3" s="360" t="s">
        <v>80</v>
      </c>
      <c r="CC3" s="361" t="s">
        <v>81</v>
      </c>
      <c r="CD3" s="882" t="s">
        <v>167</v>
      </c>
      <c r="CE3" s="361" t="s">
        <v>15</v>
      </c>
      <c r="CF3" s="362" t="s">
        <v>150</v>
      </c>
      <c r="CG3" s="360" t="s">
        <v>80</v>
      </c>
      <c r="CH3" s="361" t="s">
        <v>81</v>
      </c>
      <c r="CI3" s="882" t="s">
        <v>167</v>
      </c>
      <c r="CJ3" s="361" t="s">
        <v>15</v>
      </c>
      <c r="CK3" s="362" t="s">
        <v>150</v>
      </c>
      <c r="CL3" s="360" t="s">
        <v>80</v>
      </c>
      <c r="CM3" s="361" t="s">
        <v>81</v>
      </c>
      <c r="CN3" s="882" t="s">
        <v>167</v>
      </c>
      <c r="CO3" s="361" t="s">
        <v>15</v>
      </c>
      <c r="CP3" s="362" t="s">
        <v>150</v>
      </c>
      <c r="CQ3" s="360" t="s">
        <v>80</v>
      </c>
      <c r="CR3" s="361" t="s">
        <v>81</v>
      </c>
      <c r="CS3" s="882" t="s">
        <v>167</v>
      </c>
      <c r="CT3" s="361" t="s">
        <v>15</v>
      </c>
      <c r="CU3" s="362" t="s">
        <v>150</v>
      </c>
      <c r="CV3" s="360" t="s">
        <v>80</v>
      </c>
      <c r="CW3" s="361" t="s">
        <v>81</v>
      </c>
      <c r="CX3" s="882" t="s">
        <v>167</v>
      </c>
      <c r="CY3" s="361" t="s">
        <v>15</v>
      </c>
      <c r="CZ3" s="362" t="s">
        <v>150</v>
      </c>
      <c r="DA3" s="360" t="s">
        <v>80</v>
      </c>
      <c r="DB3" s="361" t="s">
        <v>81</v>
      </c>
      <c r="DC3" s="882" t="s">
        <v>167</v>
      </c>
      <c r="DD3" s="361" t="s">
        <v>15</v>
      </c>
      <c r="DE3" s="362" t="s">
        <v>150</v>
      </c>
      <c r="DF3" s="360" t="s">
        <v>80</v>
      </c>
      <c r="DG3" s="361" t="s">
        <v>81</v>
      </c>
      <c r="DH3" s="882" t="s">
        <v>167</v>
      </c>
      <c r="DI3" s="361" t="s">
        <v>15</v>
      </c>
      <c r="DJ3" s="362" t="s">
        <v>150</v>
      </c>
      <c r="DK3" s="360" t="s">
        <v>80</v>
      </c>
      <c r="DL3" s="361" t="s">
        <v>81</v>
      </c>
      <c r="DM3" s="882" t="s">
        <v>167</v>
      </c>
      <c r="DN3" s="361" t="s">
        <v>15</v>
      </c>
      <c r="DO3" s="362" t="s">
        <v>150</v>
      </c>
      <c r="DP3" s="12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LK3" s="363"/>
    </row>
    <row r="4" spans="1:323" s="14" customFormat="1" ht="15.75" customHeight="1" thickBot="1" x14ac:dyDescent="0.25">
      <c r="A4" s="138" t="s">
        <v>0</v>
      </c>
      <c r="B4" s="1013" t="s">
        <v>22</v>
      </c>
      <c r="C4" s="1014"/>
      <c r="D4" s="364"/>
      <c r="E4" s="365"/>
      <c r="F4" s="366"/>
      <c r="G4" s="367"/>
      <c r="H4" s="755"/>
      <c r="I4" s="756"/>
      <c r="J4" s="1016" t="s">
        <v>24</v>
      </c>
      <c r="K4" s="1017"/>
      <c r="L4" s="1017"/>
      <c r="M4" s="1017"/>
      <c r="N4" s="1018"/>
      <c r="O4" s="1010" t="s">
        <v>25</v>
      </c>
      <c r="P4" s="1011"/>
      <c r="Q4" s="1011"/>
      <c r="R4" s="1011"/>
      <c r="S4" s="1012"/>
      <c r="T4" s="1010" t="s">
        <v>26</v>
      </c>
      <c r="U4" s="1011"/>
      <c r="V4" s="1011"/>
      <c r="W4" s="1011"/>
      <c r="X4" s="1012"/>
      <c r="Y4" s="1010" t="s">
        <v>27</v>
      </c>
      <c r="Z4" s="1011"/>
      <c r="AA4" s="1011"/>
      <c r="AB4" s="1011"/>
      <c r="AC4" s="1012"/>
      <c r="AD4" s="1010" t="s">
        <v>28</v>
      </c>
      <c r="AE4" s="1011"/>
      <c r="AF4" s="1011"/>
      <c r="AG4" s="1011"/>
      <c r="AH4" s="1012"/>
      <c r="AI4" s="1010" t="s">
        <v>29</v>
      </c>
      <c r="AJ4" s="1011"/>
      <c r="AK4" s="1011"/>
      <c r="AL4" s="1011"/>
      <c r="AM4" s="1012"/>
      <c r="AN4" s="1010" t="s">
        <v>30</v>
      </c>
      <c r="AO4" s="1011"/>
      <c r="AP4" s="1011"/>
      <c r="AQ4" s="1011"/>
      <c r="AR4" s="1012"/>
      <c r="AS4" s="1010" t="s">
        <v>31</v>
      </c>
      <c r="AT4" s="1011"/>
      <c r="AU4" s="1011"/>
      <c r="AV4" s="1011"/>
      <c r="AW4" s="1012"/>
      <c r="AX4" s="1010" t="s">
        <v>32</v>
      </c>
      <c r="AY4" s="1011"/>
      <c r="AZ4" s="1011"/>
      <c r="BA4" s="1011"/>
      <c r="BB4" s="1012"/>
      <c r="BC4" s="1010" t="s">
        <v>33</v>
      </c>
      <c r="BD4" s="1011"/>
      <c r="BE4" s="1011"/>
      <c r="BF4" s="1011"/>
      <c r="BG4" s="1012"/>
      <c r="BH4" s="1010" t="s">
        <v>34</v>
      </c>
      <c r="BI4" s="1011"/>
      <c r="BJ4" s="1011"/>
      <c r="BK4" s="1011"/>
      <c r="BL4" s="1012"/>
      <c r="BM4" s="1010" t="s">
        <v>35</v>
      </c>
      <c r="BN4" s="1027"/>
      <c r="BO4" s="1027"/>
      <c r="BP4" s="1027"/>
      <c r="BQ4" s="1028"/>
      <c r="BR4" s="1010" t="s">
        <v>36</v>
      </c>
      <c r="BS4" s="1011"/>
      <c r="BT4" s="1011"/>
      <c r="BU4" s="1011"/>
      <c r="BV4" s="1012"/>
      <c r="BW4" s="1010" t="s">
        <v>37</v>
      </c>
      <c r="BX4" s="1011"/>
      <c r="BY4" s="1011"/>
      <c r="BZ4" s="1011"/>
      <c r="CA4" s="1012"/>
      <c r="CB4" s="1010" t="s">
        <v>38</v>
      </c>
      <c r="CC4" s="1011"/>
      <c r="CD4" s="1011"/>
      <c r="CE4" s="1011"/>
      <c r="CF4" s="1012"/>
      <c r="CG4" s="1010" t="s">
        <v>39</v>
      </c>
      <c r="CH4" s="1011"/>
      <c r="CI4" s="1011"/>
      <c r="CJ4" s="1011"/>
      <c r="CK4" s="1012"/>
      <c r="CL4" s="1010" t="s">
        <v>40</v>
      </c>
      <c r="CM4" s="1011"/>
      <c r="CN4" s="1011"/>
      <c r="CO4" s="1011"/>
      <c r="CP4" s="1012"/>
      <c r="CQ4" s="1010" t="s">
        <v>41</v>
      </c>
      <c r="CR4" s="1011"/>
      <c r="CS4" s="1011"/>
      <c r="CT4" s="1011"/>
      <c r="CU4" s="1012"/>
      <c r="CV4" s="1010" t="s">
        <v>42</v>
      </c>
      <c r="CW4" s="1011"/>
      <c r="CX4" s="1011"/>
      <c r="CY4" s="1011"/>
      <c r="CZ4" s="1012"/>
      <c r="DA4" s="1010" t="s">
        <v>43</v>
      </c>
      <c r="DB4" s="1011"/>
      <c r="DC4" s="1011"/>
      <c r="DD4" s="1011"/>
      <c r="DE4" s="1012"/>
      <c r="DF4" s="1010" t="s">
        <v>44</v>
      </c>
      <c r="DG4" s="1011"/>
      <c r="DH4" s="1011"/>
      <c r="DI4" s="1011"/>
      <c r="DJ4" s="1012"/>
      <c r="DK4" s="1010" t="s">
        <v>45</v>
      </c>
      <c r="DL4" s="1011"/>
      <c r="DM4" s="1011"/>
      <c r="DN4" s="1011"/>
      <c r="DO4" s="1012"/>
      <c r="DP4" s="12"/>
      <c r="LK4" s="368"/>
    </row>
    <row r="5" spans="1:323" x14ac:dyDescent="0.2">
      <c r="A5" s="21" t="str">
        <f>'spelers bestand'!D2</f>
        <v>Severs Dick</v>
      </c>
      <c r="B5" s="369">
        <f>'spelers bestand'!I2</f>
        <v>5.58</v>
      </c>
      <c r="C5" s="370">
        <f>'spelers bestand'!J2</f>
        <v>139.5</v>
      </c>
      <c r="D5" s="371">
        <f t="shared" ref="D5:D16" si="0">SUM(H5/G5)</f>
        <v>5.494791666666667</v>
      </c>
      <c r="E5" s="343">
        <f t="shared" ref="E5:E16" si="1">SUM(D5*25)</f>
        <v>137.36979166666669</v>
      </c>
      <c r="F5" s="372">
        <f>SUM(N5+S5+X5+AC5+AH5+AM5+AR5+AW5+BB5+BG5+BL5+BQ5+BV5+CA5+CF5+CK5+CP5+CU5+CZ5+DE5+DJ5+DO5)</f>
        <v>23</v>
      </c>
      <c r="G5" s="345">
        <f t="shared" ref="G5:G16" si="2">SUM(J5+O5+T5+Y5+AD5+AI5+AN5+AS5+AX5+BC5+BH5+BM5+BR5+BW5+CB5+CG5+CL5+CQ5+CV5+DA5+DF5+DK5)</f>
        <v>384</v>
      </c>
      <c r="H5" s="757">
        <f t="shared" ref="H5:H16" si="3">SUM(K5+P5+U5+Z5+AE5+AJ5+AO5+AT5+AY5+BD5+BI5+BN5+BS5+BX5+CC5+CH5+CM5+CR5+CW5+DB5+DG5+DL5)</f>
        <v>2110</v>
      </c>
      <c r="I5" s="750">
        <f t="shared" ref="I5:I16" si="4">COUNT(J5,O5,T5,Y5,AD5,AI5,AN5,AS5,AX5,BC5,BH5,BM5,BR5,BW5,CB5,CG5,CL5,CQ5,CV5,DA5,DF5,DK5)</f>
        <v>19</v>
      </c>
      <c r="J5" s="867">
        <v>17</v>
      </c>
      <c r="K5" s="373">
        <v>69</v>
      </c>
      <c r="L5" s="915"/>
      <c r="M5" s="374">
        <f t="shared" ref="M5:M16" si="5">SUM(K5/J5)</f>
        <v>4.0588235294117645</v>
      </c>
      <c r="N5" s="375">
        <v>0</v>
      </c>
      <c r="O5" s="376">
        <v>28</v>
      </c>
      <c r="P5" s="377">
        <v>139</v>
      </c>
      <c r="Q5" s="906"/>
      <c r="R5" s="378">
        <f t="shared" ref="R5:R16" si="6">SUM(P5/O5)</f>
        <v>4.9642857142857144</v>
      </c>
      <c r="S5" s="379">
        <v>0</v>
      </c>
      <c r="T5" s="376">
        <v>16</v>
      </c>
      <c r="U5" s="377">
        <v>53</v>
      </c>
      <c r="V5" s="906"/>
      <c r="W5" s="378">
        <f t="shared" ref="W5:W16" si="7">SUM(U5/T5)</f>
        <v>3.3125</v>
      </c>
      <c r="X5" s="380">
        <v>0</v>
      </c>
      <c r="Y5" s="381">
        <v>28</v>
      </c>
      <c r="Z5" s="382">
        <v>129</v>
      </c>
      <c r="AA5" s="883"/>
      <c r="AB5" s="378">
        <f t="shared" ref="AB5:AB16" si="8">SUM(Z5/Y5)</f>
        <v>4.6071428571428568</v>
      </c>
      <c r="AC5" s="383">
        <v>0</v>
      </c>
      <c r="AD5" s="381">
        <v>25</v>
      </c>
      <c r="AE5" s="382">
        <v>40</v>
      </c>
      <c r="AF5" s="883"/>
      <c r="AG5" s="378">
        <f t="shared" ref="AG5:AG16" si="9">SUM(AE5/AD5)</f>
        <v>1.6</v>
      </c>
      <c r="AH5" s="383">
        <v>0</v>
      </c>
      <c r="AI5" s="381">
        <v>17</v>
      </c>
      <c r="AJ5" s="382">
        <v>122</v>
      </c>
      <c r="AK5" s="883"/>
      <c r="AL5" s="378">
        <f t="shared" ref="AL5:AL16" si="10">SUM(AJ5/AI5)</f>
        <v>7.1764705882352944</v>
      </c>
      <c r="AM5" s="384">
        <v>1</v>
      </c>
      <c r="AN5" s="385">
        <v>19</v>
      </c>
      <c r="AO5" s="217">
        <v>110</v>
      </c>
      <c r="AP5" s="883"/>
      <c r="AQ5" s="386">
        <f t="shared" ref="AQ5:AQ16" si="11">SUM(AO5/AN5)</f>
        <v>5.7894736842105265</v>
      </c>
      <c r="AR5" s="384">
        <v>1</v>
      </c>
      <c r="AS5" s="385">
        <v>10</v>
      </c>
      <c r="AT5" s="217">
        <v>34</v>
      </c>
      <c r="AU5" s="883"/>
      <c r="AV5" s="386">
        <f t="shared" ref="AV5:AV16" si="12">SUM(AT5/AS5)</f>
        <v>3.4</v>
      </c>
      <c r="AW5" s="384">
        <v>0</v>
      </c>
      <c r="AX5" s="385">
        <v>10</v>
      </c>
      <c r="AY5" s="217">
        <v>140</v>
      </c>
      <c r="AZ5" s="883"/>
      <c r="BA5" s="386">
        <f t="shared" ref="BA5:BA16" si="13">SUM(AY5/AX5)</f>
        <v>14</v>
      </c>
      <c r="BB5" s="384">
        <v>3</v>
      </c>
      <c r="BC5" s="385">
        <v>20</v>
      </c>
      <c r="BD5" s="217">
        <v>76</v>
      </c>
      <c r="BE5" s="883"/>
      <c r="BF5" s="386">
        <f t="shared" ref="BF5:BF16" si="14">SUM(BD5/BC5)</f>
        <v>3.8</v>
      </c>
      <c r="BG5" s="384">
        <v>0</v>
      </c>
      <c r="BH5" s="850"/>
      <c r="BI5" s="851"/>
      <c r="BJ5" s="921"/>
      <c r="BK5" s="852" t="e">
        <f t="shared" ref="BK5:BK16" si="15">SUM(BI5/BH5)</f>
        <v>#DIV/0!</v>
      </c>
      <c r="BL5" s="853"/>
      <c r="BM5" s="385">
        <v>26</v>
      </c>
      <c r="BN5" s="217">
        <v>109</v>
      </c>
      <c r="BO5" s="883"/>
      <c r="BP5" s="386">
        <f t="shared" ref="BP5:BP16" si="16">SUM(BN5/BM5)</f>
        <v>4.1923076923076925</v>
      </c>
      <c r="BQ5" s="384">
        <v>0</v>
      </c>
      <c r="BR5" s="850"/>
      <c r="BS5" s="851"/>
      <c r="BT5" s="921"/>
      <c r="BU5" s="852" t="e">
        <f t="shared" ref="BU5:BU16" si="17">SUM(BS5/BR5)</f>
        <v>#DIV/0!</v>
      </c>
      <c r="BV5" s="853"/>
      <c r="BW5" s="385">
        <v>22</v>
      </c>
      <c r="BX5" s="217">
        <v>140</v>
      </c>
      <c r="BY5" s="883"/>
      <c r="BZ5" s="386">
        <f t="shared" ref="BZ5:BZ16" si="18">SUM(BX5/BW5)</f>
        <v>6.3636363636363633</v>
      </c>
      <c r="CA5" s="384">
        <v>3</v>
      </c>
      <c r="CB5" s="385">
        <v>20</v>
      </c>
      <c r="CC5" s="217">
        <v>120</v>
      </c>
      <c r="CD5" s="883"/>
      <c r="CE5" s="386">
        <f t="shared" ref="CE5:CE16" si="19">SUM(CC5/CB5)</f>
        <v>6</v>
      </c>
      <c r="CF5" s="384">
        <v>1</v>
      </c>
      <c r="CG5" s="385">
        <v>24</v>
      </c>
      <c r="CH5" s="217">
        <v>140</v>
      </c>
      <c r="CI5" s="883"/>
      <c r="CJ5" s="386">
        <f t="shared" ref="CJ5:CJ16" si="20">SUM(CH5/CG5)</f>
        <v>5.833333333333333</v>
      </c>
      <c r="CK5" s="384">
        <v>3</v>
      </c>
      <c r="CL5" s="385">
        <v>13</v>
      </c>
      <c r="CM5" s="217">
        <v>140</v>
      </c>
      <c r="CN5" s="883"/>
      <c r="CO5" s="386">
        <f t="shared" ref="CO5:CO16" si="21">SUM(CM5/CL5)</f>
        <v>10.76923076923077</v>
      </c>
      <c r="CP5" s="384">
        <v>3</v>
      </c>
      <c r="CQ5" s="385">
        <v>20</v>
      </c>
      <c r="CR5" s="217">
        <v>140</v>
      </c>
      <c r="CS5" s="883"/>
      <c r="CT5" s="386">
        <f t="shared" ref="CT5:CT16" si="22">SUM(CR5/CQ5)</f>
        <v>7</v>
      </c>
      <c r="CU5" s="384">
        <v>3</v>
      </c>
      <c r="CV5" s="385">
        <v>25</v>
      </c>
      <c r="CW5" s="217">
        <v>140</v>
      </c>
      <c r="CX5" s="883"/>
      <c r="CY5" s="386">
        <f t="shared" ref="CY5:CY16" si="23">SUM(CW5/CV5)</f>
        <v>5.6</v>
      </c>
      <c r="CZ5" s="384">
        <v>2</v>
      </c>
      <c r="DA5" s="385">
        <v>21</v>
      </c>
      <c r="DB5" s="217">
        <v>129</v>
      </c>
      <c r="DC5" s="883"/>
      <c r="DD5" s="386">
        <f t="shared" ref="DD5:DD16" si="24">SUM(DB5/DA5)</f>
        <v>6.1428571428571432</v>
      </c>
      <c r="DE5" s="384">
        <v>1</v>
      </c>
      <c r="DF5" s="385">
        <v>23</v>
      </c>
      <c r="DG5" s="217">
        <v>140</v>
      </c>
      <c r="DH5" s="998" t="s">
        <v>708</v>
      </c>
      <c r="DI5" s="386">
        <f t="shared" ref="DI5:DI16" si="25">SUM(DG5/DF5)</f>
        <v>6.0869565217391308</v>
      </c>
      <c r="DJ5" s="384">
        <v>2</v>
      </c>
      <c r="DK5" s="850"/>
      <c r="DL5" s="851"/>
      <c r="DM5" s="921"/>
      <c r="DN5" s="852" t="e">
        <f t="shared" ref="DN5:DN16" si="26">SUM(DL5/DK5)</f>
        <v>#DIV/0!</v>
      </c>
      <c r="DO5" s="853"/>
    </row>
    <row r="6" spans="1:323" x14ac:dyDescent="0.2">
      <c r="A6" s="818" t="str">
        <f>'spelers bestand'!D3</f>
        <v>Uitgevallen Leeuw de Geurt</v>
      </c>
      <c r="B6" s="829">
        <f>'spelers bestand'!I3</f>
        <v>4.9517543999999996</v>
      </c>
      <c r="C6" s="830">
        <f>'spelers bestand'!J3</f>
        <v>123.79386</v>
      </c>
      <c r="D6" s="389" t="e">
        <f t="shared" si="0"/>
        <v>#DIV/0!</v>
      </c>
      <c r="E6" s="390" t="e">
        <f t="shared" si="1"/>
        <v>#DIV/0!</v>
      </c>
      <c r="F6" s="391">
        <f t="shared" ref="F6:F16" si="27">SUM(N6+S6+X6+AC6+AH6+AM6+AR6+AW6+BB6+BG6+BL6+BQ6+BV6+CA6+CF6+CK6+CP6+CU6+CZ6+DE6+DJ6+DO6)</f>
        <v>0</v>
      </c>
      <c r="G6" s="392">
        <f t="shared" si="2"/>
        <v>0</v>
      </c>
      <c r="H6" s="758">
        <f t="shared" si="3"/>
        <v>0</v>
      </c>
      <c r="I6" s="394">
        <f t="shared" si="4"/>
        <v>0</v>
      </c>
      <c r="J6" s="868"/>
      <c r="K6" s="831"/>
      <c r="L6" s="891"/>
      <c r="M6" s="832" t="e">
        <f t="shared" si="5"/>
        <v>#DIV/0!</v>
      </c>
      <c r="N6" s="833"/>
      <c r="O6" s="834"/>
      <c r="P6" s="835"/>
      <c r="Q6" s="907"/>
      <c r="R6" s="836" t="e">
        <f t="shared" si="6"/>
        <v>#DIV/0!</v>
      </c>
      <c r="S6" s="837"/>
      <c r="T6" s="834"/>
      <c r="U6" s="835"/>
      <c r="V6" s="907"/>
      <c r="W6" s="836" t="e">
        <f t="shared" si="7"/>
        <v>#DIV/0!</v>
      </c>
      <c r="X6" s="838"/>
      <c r="Y6" s="839"/>
      <c r="Z6" s="840"/>
      <c r="AA6" s="884"/>
      <c r="AB6" s="836" t="e">
        <f t="shared" si="8"/>
        <v>#DIV/0!</v>
      </c>
      <c r="AC6" s="841"/>
      <c r="AD6" s="839"/>
      <c r="AE6" s="840"/>
      <c r="AF6" s="884"/>
      <c r="AG6" s="836" t="e">
        <f t="shared" si="9"/>
        <v>#DIV/0!</v>
      </c>
      <c r="AH6" s="841"/>
      <c r="AI6" s="839"/>
      <c r="AJ6" s="840"/>
      <c r="AK6" s="884"/>
      <c r="AL6" s="836" t="e">
        <f t="shared" si="10"/>
        <v>#DIV/0!</v>
      </c>
      <c r="AM6" s="842"/>
      <c r="AN6" s="843"/>
      <c r="AO6" s="844"/>
      <c r="AP6" s="884"/>
      <c r="AQ6" s="845" t="e">
        <f t="shared" si="11"/>
        <v>#DIV/0!</v>
      </c>
      <c r="AR6" s="842"/>
      <c r="AS6" s="843"/>
      <c r="AT6" s="844"/>
      <c r="AU6" s="884"/>
      <c r="AV6" s="845" t="e">
        <f t="shared" si="12"/>
        <v>#DIV/0!</v>
      </c>
      <c r="AW6" s="842"/>
      <c r="AX6" s="843"/>
      <c r="AY6" s="844"/>
      <c r="AZ6" s="884"/>
      <c r="BA6" s="845" t="e">
        <f t="shared" si="13"/>
        <v>#DIV/0!</v>
      </c>
      <c r="BB6" s="842"/>
      <c r="BC6" s="843"/>
      <c r="BD6" s="844"/>
      <c r="BE6" s="884"/>
      <c r="BF6" s="845" t="e">
        <f t="shared" si="14"/>
        <v>#DIV/0!</v>
      </c>
      <c r="BG6" s="842"/>
      <c r="BH6" s="843"/>
      <c r="BI6" s="844"/>
      <c r="BJ6" s="884"/>
      <c r="BK6" s="845" t="e">
        <f t="shared" si="15"/>
        <v>#DIV/0!</v>
      </c>
      <c r="BL6" s="842"/>
      <c r="BM6" s="843"/>
      <c r="BN6" s="844"/>
      <c r="BO6" s="884"/>
      <c r="BP6" s="845" t="e">
        <f t="shared" si="16"/>
        <v>#DIV/0!</v>
      </c>
      <c r="BQ6" s="842"/>
      <c r="BR6" s="843"/>
      <c r="BS6" s="844"/>
      <c r="BT6" s="884"/>
      <c r="BU6" s="845" t="e">
        <f t="shared" si="17"/>
        <v>#DIV/0!</v>
      </c>
      <c r="BV6" s="842"/>
      <c r="BW6" s="843"/>
      <c r="BX6" s="844"/>
      <c r="BY6" s="884"/>
      <c r="BZ6" s="845" t="e">
        <f t="shared" si="18"/>
        <v>#DIV/0!</v>
      </c>
      <c r="CA6" s="842"/>
      <c r="CB6" s="843"/>
      <c r="CC6" s="844"/>
      <c r="CD6" s="884"/>
      <c r="CE6" s="845" t="e">
        <f t="shared" si="19"/>
        <v>#DIV/0!</v>
      </c>
      <c r="CF6" s="842"/>
      <c r="CG6" s="843"/>
      <c r="CH6" s="844"/>
      <c r="CI6" s="884"/>
      <c r="CJ6" s="845" t="e">
        <f t="shared" si="20"/>
        <v>#DIV/0!</v>
      </c>
      <c r="CK6" s="842"/>
      <c r="CL6" s="843"/>
      <c r="CM6" s="844"/>
      <c r="CN6" s="890"/>
      <c r="CO6" s="845" t="e">
        <f t="shared" si="21"/>
        <v>#DIV/0!</v>
      </c>
      <c r="CP6" s="842"/>
      <c r="CQ6" s="843"/>
      <c r="CR6" s="844"/>
      <c r="CS6" s="890"/>
      <c r="CT6" s="845" t="e">
        <f>SUM(CR6/CQ6)</f>
        <v>#DIV/0!</v>
      </c>
      <c r="CU6" s="842"/>
      <c r="CV6" s="843"/>
      <c r="CW6" s="844"/>
      <c r="CX6" s="884"/>
      <c r="CY6" s="845" t="e">
        <f t="shared" si="23"/>
        <v>#DIV/0!</v>
      </c>
      <c r="CZ6" s="842"/>
      <c r="DA6" s="843"/>
      <c r="DB6" s="844"/>
      <c r="DC6" s="884"/>
      <c r="DD6" s="845" t="e">
        <f t="shared" si="24"/>
        <v>#DIV/0!</v>
      </c>
      <c r="DE6" s="842"/>
      <c r="DF6" s="843"/>
      <c r="DG6" s="844"/>
      <c r="DH6" s="884"/>
      <c r="DI6" s="845" t="e">
        <f t="shared" si="25"/>
        <v>#DIV/0!</v>
      </c>
      <c r="DJ6" s="842"/>
      <c r="DK6" s="843"/>
      <c r="DL6" s="844"/>
      <c r="DM6" s="884"/>
      <c r="DN6" s="845" t="e">
        <f t="shared" si="26"/>
        <v>#DIV/0!</v>
      </c>
      <c r="DO6" s="842"/>
    </row>
    <row r="7" spans="1:323" x14ac:dyDescent="0.2">
      <c r="A7" s="44" t="str">
        <f>'spelers bestand'!D4</f>
        <v>Bouwman Ad</v>
      </c>
      <c r="B7" s="387">
        <f>'spelers bestand'!I4</f>
        <v>4.7948718000000001</v>
      </c>
      <c r="C7" s="388">
        <f>'spelers bestand'!J4</f>
        <v>119.87179500000001</v>
      </c>
      <c r="D7" s="389">
        <f t="shared" si="0"/>
        <v>4.3325991189427313</v>
      </c>
      <c r="E7" s="390">
        <f t="shared" si="1"/>
        <v>108.31497797356829</v>
      </c>
      <c r="F7" s="391">
        <f t="shared" si="27"/>
        <v>24</v>
      </c>
      <c r="G7" s="392">
        <f t="shared" si="2"/>
        <v>454</v>
      </c>
      <c r="H7" s="758">
        <f t="shared" si="3"/>
        <v>1967</v>
      </c>
      <c r="I7" s="394">
        <f t="shared" si="4"/>
        <v>19</v>
      </c>
      <c r="J7" s="866">
        <v>23</v>
      </c>
      <c r="K7" s="393">
        <v>94</v>
      </c>
      <c r="L7" s="905"/>
      <c r="M7" s="374">
        <f t="shared" si="5"/>
        <v>4.0869565217391308</v>
      </c>
      <c r="N7" s="394">
        <v>0</v>
      </c>
      <c r="O7" s="395">
        <v>24</v>
      </c>
      <c r="P7" s="396">
        <v>67</v>
      </c>
      <c r="Q7" s="898"/>
      <c r="R7" s="397">
        <f t="shared" si="6"/>
        <v>2.7916666666666665</v>
      </c>
      <c r="S7" s="398">
        <v>0</v>
      </c>
      <c r="T7" s="395">
        <v>32</v>
      </c>
      <c r="U7" s="396">
        <v>120</v>
      </c>
      <c r="V7" s="898"/>
      <c r="W7" s="397">
        <f t="shared" si="7"/>
        <v>3.75</v>
      </c>
      <c r="X7" s="399">
        <v>1</v>
      </c>
      <c r="Y7" s="400">
        <v>29</v>
      </c>
      <c r="Z7" s="401">
        <v>120</v>
      </c>
      <c r="AA7" s="885"/>
      <c r="AB7" s="397">
        <f t="shared" si="8"/>
        <v>4.1379310344827589</v>
      </c>
      <c r="AC7" s="402">
        <v>2</v>
      </c>
      <c r="AD7" s="400">
        <v>24</v>
      </c>
      <c r="AE7" s="401">
        <v>120</v>
      </c>
      <c r="AF7" s="885"/>
      <c r="AG7" s="397">
        <f t="shared" si="9"/>
        <v>5</v>
      </c>
      <c r="AH7" s="402">
        <v>2</v>
      </c>
      <c r="AI7" s="400">
        <v>15</v>
      </c>
      <c r="AJ7" s="401">
        <v>120</v>
      </c>
      <c r="AK7" s="885"/>
      <c r="AL7" s="397">
        <f t="shared" si="10"/>
        <v>8</v>
      </c>
      <c r="AM7" s="403">
        <v>3</v>
      </c>
      <c r="AN7" s="404">
        <v>21</v>
      </c>
      <c r="AO7" s="210">
        <v>120</v>
      </c>
      <c r="AP7" s="885"/>
      <c r="AQ7" s="405">
        <f t="shared" si="11"/>
        <v>5.7142857142857144</v>
      </c>
      <c r="AR7" s="403">
        <v>3</v>
      </c>
      <c r="AS7" s="404">
        <v>21</v>
      </c>
      <c r="AT7" s="210">
        <v>76</v>
      </c>
      <c r="AU7" s="885"/>
      <c r="AV7" s="405">
        <f t="shared" si="12"/>
        <v>3.6190476190476191</v>
      </c>
      <c r="AW7" s="403">
        <v>0</v>
      </c>
      <c r="AX7" s="843"/>
      <c r="AY7" s="844"/>
      <c r="AZ7" s="884"/>
      <c r="BA7" s="845" t="e">
        <f t="shared" si="13"/>
        <v>#DIV/0!</v>
      </c>
      <c r="BB7" s="842"/>
      <c r="BC7" s="404">
        <v>20</v>
      </c>
      <c r="BD7" s="210">
        <v>120</v>
      </c>
      <c r="BE7" s="885"/>
      <c r="BF7" s="405">
        <f t="shared" si="14"/>
        <v>6</v>
      </c>
      <c r="BG7" s="403">
        <v>3</v>
      </c>
      <c r="BH7" s="404">
        <v>22</v>
      </c>
      <c r="BI7" s="210">
        <v>120</v>
      </c>
      <c r="BJ7" s="885"/>
      <c r="BK7" s="405">
        <f t="shared" si="15"/>
        <v>5.4545454545454541</v>
      </c>
      <c r="BL7" s="403">
        <v>3</v>
      </c>
      <c r="BM7" s="404">
        <v>21</v>
      </c>
      <c r="BN7" s="210">
        <v>113</v>
      </c>
      <c r="BO7" s="885"/>
      <c r="BP7" s="405">
        <f t="shared" si="16"/>
        <v>5.3809523809523814</v>
      </c>
      <c r="BQ7" s="403">
        <v>1</v>
      </c>
      <c r="BR7" s="404">
        <v>20</v>
      </c>
      <c r="BS7" s="210">
        <v>51</v>
      </c>
      <c r="BT7" s="885"/>
      <c r="BU7" s="405">
        <f t="shared" si="17"/>
        <v>2.5499999999999998</v>
      </c>
      <c r="BV7" s="403">
        <v>0</v>
      </c>
      <c r="BW7" s="404">
        <v>20</v>
      </c>
      <c r="BX7" s="210">
        <v>40</v>
      </c>
      <c r="BY7" s="885"/>
      <c r="BZ7" s="405">
        <f t="shared" si="18"/>
        <v>2</v>
      </c>
      <c r="CA7" s="403">
        <v>0</v>
      </c>
      <c r="CB7" s="404">
        <v>29</v>
      </c>
      <c r="CC7" s="210">
        <v>120</v>
      </c>
      <c r="CD7" s="885"/>
      <c r="CE7" s="405">
        <f t="shared" si="19"/>
        <v>4.1379310344827589</v>
      </c>
      <c r="CF7" s="403">
        <v>2</v>
      </c>
      <c r="CG7" s="404">
        <v>30</v>
      </c>
      <c r="CH7" s="210">
        <v>120</v>
      </c>
      <c r="CI7" s="885"/>
      <c r="CJ7" s="405">
        <f t="shared" si="20"/>
        <v>4</v>
      </c>
      <c r="CK7" s="403">
        <v>2</v>
      </c>
      <c r="CL7" s="404">
        <v>27</v>
      </c>
      <c r="CM7" s="210">
        <v>101</v>
      </c>
      <c r="CN7" s="880"/>
      <c r="CO7" s="405">
        <f t="shared" si="21"/>
        <v>3.7407407407407409</v>
      </c>
      <c r="CP7" s="403">
        <v>0</v>
      </c>
      <c r="CQ7" s="404">
        <v>24</v>
      </c>
      <c r="CR7" s="210">
        <v>111</v>
      </c>
      <c r="CS7" s="885"/>
      <c r="CT7" s="405">
        <f t="shared" si="22"/>
        <v>4.625</v>
      </c>
      <c r="CU7" s="403">
        <v>0</v>
      </c>
      <c r="CV7" s="404">
        <v>29</v>
      </c>
      <c r="CW7" s="210">
        <v>114</v>
      </c>
      <c r="CX7" s="885"/>
      <c r="CY7" s="405">
        <f t="shared" si="23"/>
        <v>3.9310344827586206</v>
      </c>
      <c r="CZ7" s="403">
        <v>0</v>
      </c>
      <c r="DA7" s="843"/>
      <c r="DB7" s="844"/>
      <c r="DC7" s="884"/>
      <c r="DD7" s="845" t="e">
        <f t="shared" si="24"/>
        <v>#DIV/0!</v>
      </c>
      <c r="DE7" s="842"/>
      <c r="DF7" s="404">
        <v>23</v>
      </c>
      <c r="DG7" s="210">
        <v>120</v>
      </c>
      <c r="DH7" s="880" t="s">
        <v>708</v>
      </c>
      <c r="DI7" s="405">
        <f t="shared" si="25"/>
        <v>5.2173913043478262</v>
      </c>
      <c r="DJ7" s="403">
        <v>2</v>
      </c>
      <c r="DK7" s="843"/>
      <c r="DL7" s="844"/>
      <c r="DM7" s="884"/>
      <c r="DN7" s="845" t="e">
        <f t="shared" si="26"/>
        <v>#DIV/0!</v>
      </c>
      <c r="DO7" s="842"/>
    </row>
    <row r="8" spans="1:323" x14ac:dyDescent="0.2">
      <c r="A8" s="44" t="str">
        <f>'spelers bestand'!D5</f>
        <v>Beerthuizen Joop</v>
      </c>
      <c r="B8" s="387">
        <f>'spelers bestand'!I5</f>
        <v>3.4907406999999999</v>
      </c>
      <c r="C8" s="388">
        <f>'spelers bestand'!J5</f>
        <v>87.268517500000002</v>
      </c>
      <c r="D8" s="389">
        <f t="shared" si="0"/>
        <v>3.5439024390243903</v>
      </c>
      <c r="E8" s="390">
        <f t="shared" si="1"/>
        <v>88.597560975609753</v>
      </c>
      <c r="F8" s="391">
        <f t="shared" si="27"/>
        <v>31</v>
      </c>
      <c r="G8" s="392">
        <f t="shared" si="2"/>
        <v>410</v>
      </c>
      <c r="H8" s="758">
        <f t="shared" si="3"/>
        <v>1453</v>
      </c>
      <c r="I8" s="394">
        <f t="shared" si="4"/>
        <v>19</v>
      </c>
      <c r="J8" s="866">
        <v>29</v>
      </c>
      <c r="K8" s="393">
        <v>80</v>
      </c>
      <c r="L8" s="905"/>
      <c r="M8" s="374">
        <f t="shared" si="5"/>
        <v>2.7586206896551726</v>
      </c>
      <c r="N8" s="394">
        <v>0</v>
      </c>
      <c r="O8" s="395">
        <v>25</v>
      </c>
      <c r="P8" s="396">
        <v>87</v>
      </c>
      <c r="Q8" s="898"/>
      <c r="R8" s="397">
        <f t="shared" si="6"/>
        <v>3.48</v>
      </c>
      <c r="S8" s="398">
        <v>1</v>
      </c>
      <c r="T8" s="395">
        <v>29</v>
      </c>
      <c r="U8" s="396">
        <v>87</v>
      </c>
      <c r="V8" s="898"/>
      <c r="W8" s="397">
        <f t="shared" si="7"/>
        <v>3</v>
      </c>
      <c r="X8" s="399">
        <v>2</v>
      </c>
      <c r="Y8" s="400">
        <v>23</v>
      </c>
      <c r="Z8" s="401">
        <v>55</v>
      </c>
      <c r="AA8" s="885"/>
      <c r="AB8" s="397">
        <f t="shared" si="8"/>
        <v>2.3913043478260869</v>
      </c>
      <c r="AC8" s="402">
        <v>0</v>
      </c>
      <c r="AD8" s="400">
        <v>29</v>
      </c>
      <c r="AE8" s="401">
        <v>87</v>
      </c>
      <c r="AF8" s="885"/>
      <c r="AG8" s="397">
        <f t="shared" si="9"/>
        <v>3</v>
      </c>
      <c r="AH8" s="402">
        <v>2</v>
      </c>
      <c r="AI8" s="400">
        <v>11</v>
      </c>
      <c r="AJ8" s="401">
        <v>87</v>
      </c>
      <c r="AK8" s="885"/>
      <c r="AL8" s="397">
        <f t="shared" si="10"/>
        <v>7.9090909090909092</v>
      </c>
      <c r="AM8" s="403">
        <v>3</v>
      </c>
      <c r="AN8" s="404">
        <v>21</v>
      </c>
      <c r="AO8" s="210">
        <v>54</v>
      </c>
      <c r="AP8" s="885"/>
      <c r="AQ8" s="405">
        <f t="shared" si="11"/>
        <v>2.5714285714285716</v>
      </c>
      <c r="AR8" s="403">
        <v>0</v>
      </c>
      <c r="AS8" s="843"/>
      <c r="AT8" s="844"/>
      <c r="AU8" s="884"/>
      <c r="AV8" s="845" t="e">
        <f t="shared" si="12"/>
        <v>#DIV/0!</v>
      </c>
      <c r="AW8" s="842"/>
      <c r="AX8" s="404">
        <v>10</v>
      </c>
      <c r="AY8" s="210">
        <v>34</v>
      </c>
      <c r="AZ8" s="885"/>
      <c r="BA8" s="405">
        <f t="shared" si="13"/>
        <v>3.4</v>
      </c>
      <c r="BB8" s="403">
        <v>0</v>
      </c>
      <c r="BC8" s="404">
        <v>16</v>
      </c>
      <c r="BD8" s="210">
        <v>87</v>
      </c>
      <c r="BE8" s="885"/>
      <c r="BF8" s="405">
        <f t="shared" si="14"/>
        <v>5.4375</v>
      </c>
      <c r="BG8" s="403">
        <v>3</v>
      </c>
      <c r="BH8" s="404">
        <v>17</v>
      </c>
      <c r="BI8" s="210">
        <v>66</v>
      </c>
      <c r="BJ8" s="885"/>
      <c r="BK8" s="405">
        <f t="shared" si="15"/>
        <v>3.8823529411764706</v>
      </c>
      <c r="BL8" s="403">
        <v>1</v>
      </c>
      <c r="BM8" s="404">
        <v>13</v>
      </c>
      <c r="BN8" s="210">
        <v>50</v>
      </c>
      <c r="BO8" s="885"/>
      <c r="BP8" s="405">
        <f t="shared" si="16"/>
        <v>3.8461538461538463</v>
      </c>
      <c r="BQ8" s="403">
        <v>1</v>
      </c>
      <c r="BR8" s="404">
        <v>25</v>
      </c>
      <c r="BS8" s="210">
        <v>87</v>
      </c>
      <c r="BT8" s="885"/>
      <c r="BU8" s="405">
        <f t="shared" si="17"/>
        <v>3.48</v>
      </c>
      <c r="BV8" s="403">
        <v>2</v>
      </c>
      <c r="BW8" s="404">
        <v>24</v>
      </c>
      <c r="BX8" s="210">
        <v>87</v>
      </c>
      <c r="BY8" s="885"/>
      <c r="BZ8" s="405">
        <f t="shared" si="18"/>
        <v>3.625</v>
      </c>
      <c r="CA8" s="403">
        <v>3</v>
      </c>
      <c r="CB8" s="404">
        <v>19</v>
      </c>
      <c r="CC8" s="210">
        <v>70</v>
      </c>
      <c r="CD8" s="885"/>
      <c r="CE8" s="405">
        <f t="shared" si="19"/>
        <v>3.6842105263157894</v>
      </c>
      <c r="CF8" s="403">
        <v>1</v>
      </c>
      <c r="CG8" s="404">
        <v>27</v>
      </c>
      <c r="CH8" s="210">
        <v>87</v>
      </c>
      <c r="CI8" s="885"/>
      <c r="CJ8" s="405">
        <f t="shared" si="20"/>
        <v>3.2222222222222223</v>
      </c>
      <c r="CK8" s="403">
        <v>2</v>
      </c>
      <c r="CL8" s="404">
        <v>16</v>
      </c>
      <c r="CM8" s="210">
        <v>87</v>
      </c>
      <c r="CN8" s="885"/>
      <c r="CO8" s="405">
        <f t="shared" si="21"/>
        <v>5.4375</v>
      </c>
      <c r="CP8" s="403">
        <v>3</v>
      </c>
      <c r="CQ8" s="404">
        <v>24</v>
      </c>
      <c r="CR8" s="210">
        <v>87</v>
      </c>
      <c r="CS8" s="885"/>
      <c r="CT8" s="405">
        <f t="shared" si="22"/>
        <v>3.625</v>
      </c>
      <c r="CU8" s="403">
        <v>3</v>
      </c>
      <c r="CV8" s="843"/>
      <c r="CW8" s="844"/>
      <c r="CX8" s="884"/>
      <c r="CY8" s="845" t="e">
        <f t="shared" si="23"/>
        <v>#DIV/0!</v>
      </c>
      <c r="CZ8" s="842"/>
      <c r="DA8" s="404">
        <v>21</v>
      </c>
      <c r="DB8" s="210">
        <v>87</v>
      </c>
      <c r="DC8" s="885"/>
      <c r="DD8" s="405">
        <f t="shared" si="24"/>
        <v>4.1428571428571432</v>
      </c>
      <c r="DE8" s="403">
        <v>3</v>
      </c>
      <c r="DF8" s="843"/>
      <c r="DG8" s="844"/>
      <c r="DH8" s="884"/>
      <c r="DI8" s="845" t="e">
        <f t="shared" si="25"/>
        <v>#DIV/0!</v>
      </c>
      <c r="DJ8" s="842"/>
      <c r="DK8" s="404">
        <v>31</v>
      </c>
      <c r="DL8" s="210">
        <v>87</v>
      </c>
      <c r="DM8" s="885" t="s">
        <v>661</v>
      </c>
      <c r="DN8" s="405">
        <f t="shared" si="26"/>
        <v>2.806451612903226</v>
      </c>
      <c r="DO8" s="403">
        <v>1</v>
      </c>
    </row>
    <row r="9" spans="1:323" ht="14.25" customHeight="1" x14ac:dyDescent="0.2">
      <c r="A9" s="44" t="str">
        <f>'spelers bestand'!D6</f>
        <v>Oostrum van Piet</v>
      </c>
      <c r="B9" s="387">
        <f>'spelers bestand'!I6</f>
        <v>2.9014085000000001</v>
      </c>
      <c r="C9" s="388">
        <f>'spelers bestand'!J6</f>
        <v>72.5352125</v>
      </c>
      <c r="D9" s="389">
        <f t="shared" si="0"/>
        <v>2.537974683544304</v>
      </c>
      <c r="E9" s="390">
        <f t="shared" si="1"/>
        <v>63.449367088607602</v>
      </c>
      <c r="F9" s="391">
        <f t="shared" si="27"/>
        <v>22</v>
      </c>
      <c r="G9" s="392">
        <f t="shared" si="2"/>
        <v>474</v>
      </c>
      <c r="H9" s="758">
        <f t="shared" si="3"/>
        <v>1203</v>
      </c>
      <c r="I9" s="394">
        <f t="shared" si="4"/>
        <v>19</v>
      </c>
      <c r="J9" s="866">
        <v>19</v>
      </c>
      <c r="K9" s="393">
        <v>52</v>
      </c>
      <c r="L9" s="864" t="s">
        <v>635</v>
      </c>
      <c r="M9" s="374">
        <f t="shared" si="5"/>
        <v>2.736842105263158</v>
      </c>
      <c r="N9" s="394">
        <v>0</v>
      </c>
      <c r="O9" s="395">
        <v>30</v>
      </c>
      <c r="P9" s="396">
        <v>62</v>
      </c>
      <c r="Q9" s="898"/>
      <c r="R9" s="397">
        <f t="shared" si="6"/>
        <v>2.0666666666666669</v>
      </c>
      <c r="S9" s="398">
        <v>0</v>
      </c>
      <c r="T9" s="395">
        <v>31</v>
      </c>
      <c r="U9" s="396">
        <v>70</v>
      </c>
      <c r="V9" s="898"/>
      <c r="W9" s="397">
        <f t="shared" si="7"/>
        <v>2.2580645161290325</v>
      </c>
      <c r="X9" s="399">
        <v>0</v>
      </c>
      <c r="Y9" s="400">
        <v>24</v>
      </c>
      <c r="Z9" s="401">
        <v>73</v>
      </c>
      <c r="AA9" s="885"/>
      <c r="AB9" s="397">
        <f t="shared" si="8"/>
        <v>3.0416666666666665</v>
      </c>
      <c r="AC9" s="402">
        <v>3</v>
      </c>
      <c r="AD9" s="400">
        <v>29</v>
      </c>
      <c r="AE9" s="401">
        <v>52</v>
      </c>
      <c r="AF9" s="885"/>
      <c r="AG9" s="397">
        <f t="shared" si="9"/>
        <v>1.7931034482758621</v>
      </c>
      <c r="AH9" s="402">
        <v>0</v>
      </c>
      <c r="AI9" s="400">
        <v>15</v>
      </c>
      <c r="AJ9" s="401">
        <v>30</v>
      </c>
      <c r="AK9" s="885"/>
      <c r="AL9" s="397">
        <f t="shared" si="10"/>
        <v>2</v>
      </c>
      <c r="AM9" s="403">
        <v>0</v>
      </c>
      <c r="AN9" s="843"/>
      <c r="AO9" s="844"/>
      <c r="AP9" s="884"/>
      <c r="AQ9" s="845" t="e">
        <f t="shared" si="11"/>
        <v>#DIV/0!</v>
      </c>
      <c r="AR9" s="842"/>
      <c r="AS9" s="404">
        <v>10</v>
      </c>
      <c r="AT9" s="210">
        <v>73</v>
      </c>
      <c r="AU9" s="885"/>
      <c r="AV9" s="405">
        <f t="shared" si="12"/>
        <v>7.3</v>
      </c>
      <c r="AW9" s="403">
        <v>3</v>
      </c>
      <c r="AX9" s="404">
        <v>26</v>
      </c>
      <c r="AY9" s="210">
        <v>73</v>
      </c>
      <c r="AZ9" s="885"/>
      <c r="BA9" s="405">
        <f t="shared" si="13"/>
        <v>2.8076923076923075</v>
      </c>
      <c r="BB9" s="403">
        <v>2</v>
      </c>
      <c r="BC9" s="404">
        <v>26</v>
      </c>
      <c r="BD9" s="210">
        <v>73</v>
      </c>
      <c r="BE9" s="885"/>
      <c r="BF9" s="405">
        <f t="shared" si="14"/>
        <v>2.8076923076923075</v>
      </c>
      <c r="BG9" s="403">
        <v>2</v>
      </c>
      <c r="BH9" s="404">
        <v>18</v>
      </c>
      <c r="BI9" s="210">
        <v>73</v>
      </c>
      <c r="BJ9" s="885"/>
      <c r="BK9" s="405">
        <f t="shared" si="15"/>
        <v>4.0555555555555554</v>
      </c>
      <c r="BL9" s="403">
        <v>3</v>
      </c>
      <c r="BM9" s="404">
        <v>24</v>
      </c>
      <c r="BN9" s="210">
        <v>73</v>
      </c>
      <c r="BO9" s="885"/>
      <c r="BP9" s="405">
        <f t="shared" si="16"/>
        <v>3.0416666666666665</v>
      </c>
      <c r="BQ9" s="403">
        <v>3</v>
      </c>
      <c r="BR9" s="404">
        <v>26</v>
      </c>
      <c r="BS9" s="210">
        <v>41</v>
      </c>
      <c r="BT9" s="885"/>
      <c r="BU9" s="405">
        <f t="shared" si="17"/>
        <v>1.5769230769230769</v>
      </c>
      <c r="BV9" s="403">
        <v>0</v>
      </c>
      <c r="BW9" s="404">
        <v>27</v>
      </c>
      <c r="BX9" s="210">
        <v>73</v>
      </c>
      <c r="BY9" s="885"/>
      <c r="BZ9" s="405">
        <f t="shared" si="18"/>
        <v>2.7037037037037037</v>
      </c>
      <c r="CA9" s="403">
        <v>2</v>
      </c>
      <c r="CB9" s="404">
        <v>27</v>
      </c>
      <c r="CC9" s="210">
        <v>73</v>
      </c>
      <c r="CD9" s="885"/>
      <c r="CE9" s="405">
        <f t="shared" si="19"/>
        <v>2.7037037037037037</v>
      </c>
      <c r="CF9" s="403">
        <v>2</v>
      </c>
      <c r="CG9" s="404">
        <v>27</v>
      </c>
      <c r="CH9" s="210">
        <v>48</v>
      </c>
      <c r="CI9" s="885"/>
      <c r="CJ9" s="405">
        <f t="shared" si="20"/>
        <v>1.7777777777777777</v>
      </c>
      <c r="CK9" s="403">
        <v>0</v>
      </c>
      <c r="CL9" s="404">
        <v>27</v>
      </c>
      <c r="CM9" s="210">
        <v>73</v>
      </c>
      <c r="CN9" s="880"/>
      <c r="CO9" s="405">
        <f t="shared" si="21"/>
        <v>2.7037037037037037</v>
      </c>
      <c r="CP9" s="403">
        <v>2</v>
      </c>
      <c r="CQ9" s="843"/>
      <c r="CR9" s="844"/>
      <c r="CS9" s="890"/>
      <c r="CT9" s="845" t="e">
        <f t="shared" si="22"/>
        <v>#DIV/0!</v>
      </c>
      <c r="CU9" s="842"/>
      <c r="CV9" s="404">
        <v>25</v>
      </c>
      <c r="CW9" s="210">
        <v>53</v>
      </c>
      <c r="CX9" s="885"/>
      <c r="CY9" s="405">
        <f t="shared" si="23"/>
        <v>2.12</v>
      </c>
      <c r="CZ9" s="403">
        <v>0</v>
      </c>
      <c r="DA9" s="843"/>
      <c r="DB9" s="844"/>
      <c r="DC9" s="884"/>
      <c r="DD9" s="845" t="e">
        <f t="shared" si="24"/>
        <v>#DIV/0!</v>
      </c>
      <c r="DE9" s="842"/>
      <c r="DF9" s="404">
        <v>34</v>
      </c>
      <c r="DG9" s="210">
        <v>68</v>
      </c>
      <c r="DH9" s="885"/>
      <c r="DI9" s="405">
        <f t="shared" si="25"/>
        <v>2</v>
      </c>
      <c r="DJ9" s="403">
        <v>0</v>
      </c>
      <c r="DK9" s="404">
        <v>29</v>
      </c>
      <c r="DL9" s="210">
        <v>70</v>
      </c>
      <c r="DM9" s="885"/>
      <c r="DN9" s="405">
        <f t="shared" si="26"/>
        <v>2.4137931034482758</v>
      </c>
      <c r="DO9" s="403">
        <v>0</v>
      </c>
    </row>
    <row r="10" spans="1:323" ht="14.25" customHeight="1" x14ac:dyDescent="0.2">
      <c r="A10" s="44" t="str">
        <f>'spelers bestand'!D7</f>
        <v>Zande v.d.Piet</v>
      </c>
      <c r="B10" s="387">
        <f>'spelers bestand'!I7</f>
        <v>2.8137930999999998</v>
      </c>
      <c r="C10" s="388">
        <f>'spelers bestand'!J7</f>
        <v>70.344827499999994</v>
      </c>
      <c r="D10" s="389">
        <f t="shared" si="0"/>
        <v>2.64</v>
      </c>
      <c r="E10" s="390">
        <f t="shared" si="1"/>
        <v>66</v>
      </c>
      <c r="F10" s="391">
        <f>SUM(N10+S10+X10+AC10+AH10+AM10+AR10+AW10+BB10+BG10+BL10+BQ10+BV10+CA10+CF10+CK10+CP10+CU10+CZ10+DE10+DJ10+DO10)</f>
        <v>21</v>
      </c>
      <c r="G10" s="392">
        <f t="shared" si="2"/>
        <v>450</v>
      </c>
      <c r="H10" s="758">
        <f t="shared" si="3"/>
        <v>1188</v>
      </c>
      <c r="I10" s="394">
        <f t="shared" si="4"/>
        <v>19</v>
      </c>
      <c r="J10" s="866">
        <v>23</v>
      </c>
      <c r="K10" s="393">
        <v>52</v>
      </c>
      <c r="L10" s="905"/>
      <c r="M10" s="406">
        <f t="shared" si="5"/>
        <v>2.2608695652173911</v>
      </c>
      <c r="N10" s="394">
        <v>0</v>
      </c>
      <c r="O10" s="395">
        <v>13</v>
      </c>
      <c r="P10" s="396">
        <v>67</v>
      </c>
      <c r="Q10" s="898"/>
      <c r="R10" s="397">
        <f t="shared" si="6"/>
        <v>5.1538461538461542</v>
      </c>
      <c r="S10" s="398">
        <v>1</v>
      </c>
      <c r="T10" s="395">
        <v>31</v>
      </c>
      <c r="U10" s="396">
        <v>70</v>
      </c>
      <c r="V10" s="898"/>
      <c r="W10" s="397">
        <f t="shared" si="7"/>
        <v>2.2580645161290325</v>
      </c>
      <c r="X10" s="399">
        <v>2</v>
      </c>
      <c r="Y10" s="400">
        <v>23</v>
      </c>
      <c r="Z10" s="401">
        <v>70</v>
      </c>
      <c r="AA10" s="885"/>
      <c r="AB10" s="397">
        <f t="shared" si="8"/>
        <v>3.0434782608695654</v>
      </c>
      <c r="AC10" s="402">
        <v>3</v>
      </c>
      <c r="AD10" s="400">
        <v>24</v>
      </c>
      <c r="AE10" s="401">
        <v>70</v>
      </c>
      <c r="AF10" s="885"/>
      <c r="AG10" s="397">
        <f t="shared" si="9"/>
        <v>2.9166666666666665</v>
      </c>
      <c r="AH10" s="402">
        <v>2</v>
      </c>
      <c r="AI10" s="839"/>
      <c r="AJ10" s="840"/>
      <c r="AK10" s="884"/>
      <c r="AL10" s="836" t="e">
        <f t="shared" si="10"/>
        <v>#DIV/0!</v>
      </c>
      <c r="AM10" s="842"/>
      <c r="AN10" s="404">
        <v>19</v>
      </c>
      <c r="AO10" s="210">
        <v>70</v>
      </c>
      <c r="AP10" s="885"/>
      <c r="AQ10" s="405">
        <f t="shared" si="11"/>
        <v>3.6842105263157894</v>
      </c>
      <c r="AR10" s="403">
        <v>3</v>
      </c>
      <c r="AS10" s="404">
        <v>26</v>
      </c>
      <c r="AT10" s="210">
        <v>61</v>
      </c>
      <c r="AU10" s="880" t="s">
        <v>632</v>
      </c>
      <c r="AV10" s="405">
        <f t="shared" si="12"/>
        <v>2.3461538461538463</v>
      </c>
      <c r="AW10" s="403">
        <v>0</v>
      </c>
      <c r="AX10" s="404">
        <v>16</v>
      </c>
      <c r="AY10" s="210">
        <v>43</v>
      </c>
      <c r="AZ10" s="885"/>
      <c r="BA10" s="405">
        <f t="shared" si="13"/>
        <v>2.6875</v>
      </c>
      <c r="BB10" s="403">
        <v>0</v>
      </c>
      <c r="BC10" s="404">
        <v>30</v>
      </c>
      <c r="BD10" s="210">
        <v>70</v>
      </c>
      <c r="BE10" s="885"/>
      <c r="BF10" s="405">
        <f t="shared" si="14"/>
        <v>2.3333333333333335</v>
      </c>
      <c r="BG10" s="403">
        <v>2</v>
      </c>
      <c r="BH10" s="404">
        <v>29</v>
      </c>
      <c r="BI10" s="210">
        <v>67</v>
      </c>
      <c r="BJ10" s="885"/>
      <c r="BK10" s="405">
        <f t="shared" si="15"/>
        <v>2.3103448275862069</v>
      </c>
      <c r="BL10" s="403">
        <v>0</v>
      </c>
      <c r="BM10" s="404">
        <v>20</v>
      </c>
      <c r="BN10" s="210">
        <v>70</v>
      </c>
      <c r="BO10" s="885"/>
      <c r="BP10" s="405">
        <f t="shared" si="16"/>
        <v>3.5</v>
      </c>
      <c r="BQ10" s="403">
        <v>3</v>
      </c>
      <c r="BR10" s="404">
        <v>26</v>
      </c>
      <c r="BS10" s="210">
        <v>70</v>
      </c>
      <c r="BT10" s="885"/>
      <c r="BU10" s="405">
        <f t="shared" si="17"/>
        <v>2.6923076923076925</v>
      </c>
      <c r="BV10" s="403">
        <v>2</v>
      </c>
      <c r="BW10" s="404">
        <v>27</v>
      </c>
      <c r="BX10" s="210">
        <v>50</v>
      </c>
      <c r="BY10" s="885"/>
      <c r="BZ10" s="405">
        <f t="shared" si="18"/>
        <v>1.8518518518518519</v>
      </c>
      <c r="CA10" s="403">
        <v>0</v>
      </c>
      <c r="CB10" s="404">
        <v>19</v>
      </c>
      <c r="CC10" s="210">
        <v>70</v>
      </c>
      <c r="CD10" s="885"/>
      <c r="CE10" s="405">
        <f t="shared" si="19"/>
        <v>3.6842105263157894</v>
      </c>
      <c r="CF10" s="403">
        <v>3</v>
      </c>
      <c r="CG10" s="404">
        <v>30</v>
      </c>
      <c r="CH10" s="210">
        <v>59</v>
      </c>
      <c r="CI10" s="885"/>
      <c r="CJ10" s="405">
        <f t="shared" si="20"/>
        <v>1.9666666666666666</v>
      </c>
      <c r="CK10" s="403">
        <v>0</v>
      </c>
      <c r="CL10" s="843"/>
      <c r="CM10" s="844"/>
      <c r="CN10" s="939"/>
      <c r="CO10" s="845" t="e">
        <f t="shared" si="21"/>
        <v>#DIV/0!</v>
      </c>
      <c r="CP10" s="842"/>
      <c r="CQ10" s="404">
        <v>20</v>
      </c>
      <c r="CR10" s="210">
        <v>49</v>
      </c>
      <c r="CS10" s="885"/>
      <c r="CT10" s="405">
        <f t="shared" si="22"/>
        <v>2.4500000000000002</v>
      </c>
      <c r="CU10" s="403">
        <v>0</v>
      </c>
      <c r="CV10" s="843"/>
      <c r="CW10" s="844"/>
      <c r="CX10" s="884"/>
      <c r="CY10" s="845" t="e">
        <f t="shared" si="23"/>
        <v>#DIV/0!</v>
      </c>
      <c r="CZ10" s="842"/>
      <c r="DA10" s="404">
        <v>28</v>
      </c>
      <c r="DB10" s="210">
        <v>64</v>
      </c>
      <c r="DC10" s="885"/>
      <c r="DD10" s="405">
        <f t="shared" si="24"/>
        <v>2.2857142857142856</v>
      </c>
      <c r="DE10" s="403">
        <v>0</v>
      </c>
      <c r="DF10" s="404">
        <v>23</v>
      </c>
      <c r="DG10" s="210">
        <v>61</v>
      </c>
      <c r="DH10" s="885"/>
      <c r="DI10" s="405">
        <f t="shared" si="25"/>
        <v>2.652173913043478</v>
      </c>
      <c r="DJ10" s="403">
        <v>0</v>
      </c>
      <c r="DK10" s="404">
        <v>23</v>
      </c>
      <c r="DL10" s="210">
        <v>55</v>
      </c>
      <c r="DM10" s="885"/>
      <c r="DN10" s="405">
        <f t="shared" si="26"/>
        <v>2.3913043478260869</v>
      </c>
      <c r="DO10" s="403">
        <v>0</v>
      </c>
    </row>
    <row r="11" spans="1:323" x14ac:dyDescent="0.2">
      <c r="A11" s="44" t="str">
        <f>'spelers bestand'!D8</f>
        <v>Kolfschoten Tom</v>
      </c>
      <c r="B11" s="387">
        <f>'spelers bestand'!I8</f>
        <v>2.6408163</v>
      </c>
      <c r="C11" s="388">
        <f>'spelers bestand'!J8</f>
        <v>66.020407500000005</v>
      </c>
      <c r="D11" s="389">
        <f t="shared" si="0"/>
        <v>2.5532407407407409</v>
      </c>
      <c r="E11" s="390">
        <f t="shared" si="1"/>
        <v>63.831018518518526</v>
      </c>
      <c r="F11" s="391">
        <f t="shared" si="27"/>
        <v>24</v>
      </c>
      <c r="G11" s="392">
        <f t="shared" si="2"/>
        <v>432</v>
      </c>
      <c r="H11" s="758">
        <f t="shared" si="3"/>
        <v>1103</v>
      </c>
      <c r="I11" s="394">
        <f t="shared" si="4"/>
        <v>19</v>
      </c>
      <c r="J11" s="866">
        <v>23</v>
      </c>
      <c r="K11" s="393">
        <v>66</v>
      </c>
      <c r="L11" s="905"/>
      <c r="M11" s="374">
        <f t="shared" si="5"/>
        <v>2.8695652173913042</v>
      </c>
      <c r="N11" s="394">
        <v>3</v>
      </c>
      <c r="O11" s="395">
        <v>30</v>
      </c>
      <c r="P11" s="396">
        <v>66</v>
      </c>
      <c r="Q11" s="898"/>
      <c r="R11" s="397">
        <f t="shared" si="6"/>
        <v>2.2000000000000002</v>
      </c>
      <c r="S11" s="398">
        <v>2</v>
      </c>
      <c r="T11" s="395">
        <v>29</v>
      </c>
      <c r="U11" s="396">
        <v>50</v>
      </c>
      <c r="V11" s="898"/>
      <c r="W11" s="397">
        <f t="shared" si="7"/>
        <v>1.7241379310344827</v>
      </c>
      <c r="X11" s="399">
        <v>0</v>
      </c>
      <c r="Y11" s="400">
        <v>29</v>
      </c>
      <c r="Z11" s="401">
        <v>57</v>
      </c>
      <c r="AA11" s="885"/>
      <c r="AB11" s="397">
        <f t="shared" si="8"/>
        <v>1.9655172413793103</v>
      </c>
      <c r="AC11" s="402">
        <v>0</v>
      </c>
      <c r="AD11" s="839"/>
      <c r="AE11" s="840"/>
      <c r="AF11" s="884"/>
      <c r="AG11" s="836" t="e">
        <f t="shared" si="9"/>
        <v>#DIV/0!</v>
      </c>
      <c r="AH11" s="841"/>
      <c r="AI11" s="400">
        <v>17</v>
      </c>
      <c r="AJ11" s="401">
        <v>66</v>
      </c>
      <c r="AK11" s="885"/>
      <c r="AL11" s="397">
        <f t="shared" si="10"/>
        <v>3.8823529411764706</v>
      </c>
      <c r="AM11" s="403">
        <v>3</v>
      </c>
      <c r="AN11" s="404">
        <v>33</v>
      </c>
      <c r="AO11" s="210">
        <v>66</v>
      </c>
      <c r="AP11" s="885" t="s">
        <v>652</v>
      </c>
      <c r="AQ11" s="405">
        <f t="shared" si="11"/>
        <v>2</v>
      </c>
      <c r="AR11" s="403">
        <v>2</v>
      </c>
      <c r="AS11" s="404">
        <v>12</v>
      </c>
      <c r="AT11" s="210">
        <v>42</v>
      </c>
      <c r="AU11" s="885"/>
      <c r="AV11" s="405">
        <f t="shared" si="12"/>
        <v>3.5</v>
      </c>
      <c r="AW11" s="403">
        <v>1</v>
      </c>
      <c r="AX11" s="404">
        <v>22</v>
      </c>
      <c r="AY11" s="210">
        <v>34</v>
      </c>
      <c r="AZ11" s="885"/>
      <c r="BA11" s="405">
        <f t="shared" si="13"/>
        <v>1.5454545454545454</v>
      </c>
      <c r="BB11" s="403">
        <v>0</v>
      </c>
      <c r="BC11" s="404">
        <v>30</v>
      </c>
      <c r="BD11" s="210">
        <v>66</v>
      </c>
      <c r="BE11" s="885"/>
      <c r="BF11" s="405">
        <f t="shared" si="14"/>
        <v>2.2000000000000002</v>
      </c>
      <c r="BG11" s="403">
        <v>2</v>
      </c>
      <c r="BH11" s="404">
        <v>23</v>
      </c>
      <c r="BI11" s="210">
        <v>47</v>
      </c>
      <c r="BJ11" s="885"/>
      <c r="BK11" s="405">
        <f t="shared" si="15"/>
        <v>2.0434782608695654</v>
      </c>
      <c r="BL11" s="403">
        <v>0</v>
      </c>
      <c r="BM11" s="404">
        <v>20</v>
      </c>
      <c r="BN11" s="210">
        <v>65</v>
      </c>
      <c r="BO11" s="885"/>
      <c r="BP11" s="405">
        <f t="shared" si="16"/>
        <v>3.25</v>
      </c>
      <c r="BQ11" s="403">
        <v>1</v>
      </c>
      <c r="BR11" s="404">
        <v>26</v>
      </c>
      <c r="BS11" s="210">
        <v>66</v>
      </c>
      <c r="BT11" s="885"/>
      <c r="BU11" s="405">
        <f t="shared" si="17"/>
        <v>2.5384615384615383</v>
      </c>
      <c r="BV11" s="403">
        <v>2</v>
      </c>
      <c r="BW11" s="404">
        <v>24</v>
      </c>
      <c r="BX11" s="210">
        <v>49</v>
      </c>
      <c r="BY11" s="885"/>
      <c r="BZ11" s="405">
        <f t="shared" si="18"/>
        <v>2.0416666666666665</v>
      </c>
      <c r="CA11" s="403">
        <v>0</v>
      </c>
      <c r="CB11" s="404">
        <v>29</v>
      </c>
      <c r="CC11" s="210">
        <v>63</v>
      </c>
      <c r="CD11" s="885"/>
      <c r="CE11" s="405">
        <f t="shared" si="19"/>
        <v>2.1724137931034484</v>
      </c>
      <c r="CF11" s="403">
        <v>0</v>
      </c>
      <c r="CG11" s="843"/>
      <c r="CH11" s="844"/>
      <c r="CI11" s="884"/>
      <c r="CJ11" s="845" t="e">
        <f t="shared" si="20"/>
        <v>#DIV/0!</v>
      </c>
      <c r="CK11" s="842"/>
      <c r="CL11" s="404">
        <v>13</v>
      </c>
      <c r="CM11" s="210">
        <v>65</v>
      </c>
      <c r="CN11" s="885"/>
      <c r="CO11" s="405">
        <f t="shared" si="21"/>
        <v>5</v>
      </c>
      <c r="CP11" s="403">
        <v>1</v>
      </c>
      <c r="CQ11" s="843"/>
      <c r="CR11" s="844"/>
      <c r="CS11" s="884"/>
      <c r="CT11" s="845" t="e">
        <f t="shared" si="22"/>
        <v>#DIV/0!</v>
      </c>
      <c r="CU11" s="842"/>
      <c r="CV11" s="404">
        <v>23</v>
      </c>
      <c r="CW11" s="210">
        <v>63</v>
      </c>
      <c r="CX11" s="885"/>
      <c r="CY11" s="405">
        <f t="shared" si="23"/>
        <v>2.7391304347826089</v>
      </c>
      <c r="CZ11" s="403">
        <v>1</v>
      </c>
      <c r="DA11" s="404">
        <v>19</v>
      </c>
      <c r="DB11" s="210">
        <v>40</v>
      </c>
      <c r="DC11" s="885"/>
      <c r="DD11" s="405">
        <f t="shared" si="24"/>
        <v>2.1052631578947367</v>
      </c>
      <c r="DE11" s="403">
        <v>0</v>
      </c>
      <c r="DF11" s="404">
        <v>16</v>
      </c>
      <c r="DG11" s="210">
        <v>66</v>
      </c>
      <c r="DH11" s="885" t="s">
        <v>652</v>
      </c>
      <c r="DI11" s="405">
        <f t="shared" si="25"/>
        <v>4.125</v>
      </c>
      <c r="DJ11" s="403">
        <v>3</v>
      </c>
      <c r="DK11" s="404">
        <v>14</v>
      </c>
      <c r="DL11" s="210">
        <v>66</v>
      </c>
      <c r="DM11" s="885"/>
      <c r="DN11" s="405">
        <f t="shared" si="26"/>
        <v>4.7142857142857144</v>
      </c>
      <c r="DO11" s="403">
        <v>3</v>
      </c>
    </row>
    <row r="12" spans="1:323" x14ac:dyDescent="0.2">
      <c r="A12" s="44" t="str">
        <f>'spelers bestand'!D9</f>
        <v>Vlooswijk Cees</v>
      </c>
      <c r="B12" s="387">
        <f>'spelers bestand'!I9</f>
        <v>2.5629629999999999</v>
      </c>
      <c r="C12" s="388">
        <f>'spelers bestand'!J9</f>
        <v>64.074074999999993</v>
      </c>
      <c r="D12" s="389">
        <f t="shared" si="0"/>
        <v>2.313465783664459</v>
      </c>
      <c r="E12" s="390">
        <f t="shared" si="1"/>
        <v>57.836644591611474</v>
      </c>
      <c r="F12" s="391">
        <f t="shared" si="27"/>
        <v>25</v>
      </c>
      <c r="G12" s="392">
        <f t="shared" si="2"/>
        <v>453</v>
      </c>
      <c r="H12" s="758">
        <f t="shared" si="3"/>
        <v>1048</v>
      </c>
      <c r="I12" s="394">
        <f t="shared" si="4"/>
        <v>19</v>
      </c>
      <c r="J12" s="866">
        <v>19</v>
      </c>
      <c r="K12" s="393">
        <v>64</v>
      </c>
      <c r="L12" s="864" t="s">
        <v>635</v>
      </c>
      <c r="M12" s="374">
        <f t="shared" si="5"/>
        <v>3.3684210526315788</v>
      </c>
      <c r="N12" s="394">
        <v>3</v>
      </c>
      <c r="O12" s="395">
        <v>25</v>
      </c>
      <c r="P12" s="396">
        <v>64</v>
      </c>
      <c r="Q12" s="898"/>
      <c r="R12" s="397">
        <f t="shared" si="6"/>
        <v>2.56</v>
      </c>
      <c r="S12" s="398">
        <v>1</v>
      </c>
      <c r="T12" s="395">
        <v>32</v>
      </c>
      <c r="U12" s="396">
        <v>64</v>
      </c>
      <c r="V12" s="898"/>
      <c r="W12" s="397">
        <f t="shared" si="7"/>
        <v>2</v>
      </c>
      <c r="X12" s="399">
        <v>1</v>
      </c>
      <c r="Y12" s="839"/>
      <c r="Z12" s="840"/>
      <c r="AA12" s="884"/>
      <c r="AB12" s="836" t="e">
        <f t="shared" si="8"/>
        <v>#DIV/0!</v>
      </c>
      <c r="AC12" s="841"/>
      <c r="AD12" s="400">
        <v>25</v>
      </c>
      <c r="AE12" s="401">
        <v>64</v>
      </c>
      <c r="AF12" s="885"/>
      <c r="AG12" s="397">
        <f t="shared" si="9"/>
        <v>2.56</v>
      </c>
      <c r="AH12" s="402">
        <v>2</v>
      </c>
      <c r="AI12" s="400">
        <v>32</v>
      </c>
      <c r="AJ12" s="401">
        <v>64</v>
      </c>
      <c r="AK12" s="885"/>
      <c r="AL12" s="397">
        <f t="shared" si="10"/>
        <v>2</v>
      </c>
      <c r="AM12" s="403">
        <v>2</v>
      </c>
      <c r="AN12" s="404">
        <v>23</v>
      </c>
      <c r="AO12" s="210">
        <v>59</v>
      </c>
      <c r="AP12" s="885"/>
      <c r="AQ12" s="405">
        <f t="shared" si="11"/>
        <v>2.5652173913043477</v>
      </c>
      <c r="AR12" s="403">
        <v>1</v>
      </c>
      <c r="AS12" s="404">
        <v>16</v>
      </c>
      <c r="AT12" s="210">
        <v>18</v>
      </c>
      <c r="AU12" s="885"/>
      <c r="AV12" s="405">
        <f t="shared" si="12"/>
        <v>1.125</v>
      </c>
      <c r="AW12" s="403">
        <v>0</v>
      </c>
      <c r="AX12" s="404">
        <v>22</v>
      </c>
      <c r="AY12" s="210">
        <v>64</v>
      </c>
      <c r="AZ12" s="885"/>
      <c r="BA12" s="405">
        <f t="shared" si="13"/>
        <v>2.9090909090909092</v>
      </c>
      <c r="BB12" s="403">
        <v>3</v>
      </c>
      <c r="BC12" s="404">
        <v>30</v>
      </c>
      <c r="BD12" s="210">
        <v>50</v>
      </c>
      <c r="BE12" s="885"/>
      <c r="BF12" s="405">
        <f t="shared" si="14"/>
        <v>1.6666666666666667</v>
      </c>
      <c r="BG12" s="403">
        <v>0</v>
      </c>
      <c r="BH12" s="404">
        <v>29</v>
      </c>
      <c r="BI12" s="210">
        <v>64</v>
      </c>
      <c r="BJ12" s="885"/>
      <c r="BK12" s="405">
        <f t="shared" si="15"/>
        <v>2.2068965517241379</v>
      </c>
      <c r="BL12" s="403">
        <v>2</v>
      </c>
      <c r="BM12" s="404">
        <v>24</v>
      </c>
      <c r="BN12" s="210">
        <v>39</v>
      </c>
      <c r="BO12" s="885"/>
      <c r="BP12" s="405">
        <f t="shared" si="16"/>
        <v>1.625</v>
      </c>
      <c r="BQ12" s="403">
        <v>0</v>
      </c>
      <c r="BR12" s="404">
        <v>25</v>
      </c>
      <c r="BS12" s="210">
        <v>59</v>
      </c>
      <c r="BT12" s="885"/>
      <c r="BU12" s="405">
        <f t="shared" si="17"/>
        <v>2.36</v>
      </c>
      <c r="BV12" s="403">
        <v>0</v>
      </c>
      <c r="BW12" s="404">
        <v>20</v>
      </c>
      <c r="BX12" s="210">
        <v>64</v>
      </c>
      <c r="BY12" s="885"/>
      <c r="BZ12" s="405">
        <f t="shared" si="18"/>
        <v>3.2</v>
      </c>
      <c r="CA12" s="403">
        <v>3</v>
      </c>
      <c r="CB12" s="843"/>
      <c r="CC12" s="844"/>
      <c r="CD12" s="884"/>
      <c r="CE12" s="845" t="e">
        <f t="shared" si="19"/>
        <v>#DIV/0!</v>
      </c>
      <c r="CF12" s="842"/>
      <c r="CG12" s="404">
        <v>24</v>
      </c>
      <c r="CH12" s="210">
        <v>46</v>
      </c>
      <c r="CI12" s="885"/>
      <c r="CJ12" s="405">
        <f t="shared" si="20"/>
        <v>1.9166666666666667</v>
      </c>
      <c r="CK12" s="403">
        <v>0</v>
      </c>
      <c r="CL12" s="843"/>
      <c r="CM12" s="844"/>
      <c r="CN12" s="884"/>
      <c r="CO12" s="845" t="e">
        <f t="shared" si="21"/>
        <v>#DIV/0!</v>
      </c>
      <c r="CP12" s="842"/>
      <c r="CQ12" s="404">
        <v>21</v>
      </c>
      <c r="CR12" s="210">
        <v>64</v>
      </c>
      <c r="CS12" s="885"/>
      <c r="CT12" s="405">
        <f t="shared" si="22"/>
        <v>3.0476190476190474</v>
      </c>
      <c r="CU12" s="403">
        <v>3</v>
      </c>
      <c r="CV12" s="404">
        <v>22</v>
      </c>
      <c r="CW12" s="210">
        <v>44</v>
      </c>
      <c r="CX12" s="885"/>
      <c r="CY12" s="405">
        <f t="shared" si="23"/>
        <v>2</v>
      </c>
      <c r="CZ12" s="403">
        <v>0</v>
      </c>
      <c r="DA12" s="404">
        <v>25</v>
      </c>
      <c r="DB12" s="210">
        <v>48</v>
      </c>
      <c r="DC12" s="885"/>
      <c r="DD12" s="405">
        <f t="shared" si="24"/>
        <v>1.92</v>
      </c>
      <c r="DE12" s="403">
        <v>0</v>
      </c>
      <c r="DF12" s="404">
        <v>16</v>
      </c>
      <c r="DG12" s="210">
        <v>45</v>
      </c>
      <c r="DH12" s="885" t="s">
        <v>652</v>
      </c>
      <c r="DI12" s="405">
        <f t="shared" si="25"/>
        <v>2.8125</v>
      </c>
      <c r="DJ12" s="403">
        <v>1</v>
      </c>
      <c r="DK12" s="404">
        <v>23</v>
      </c>
      <c r="DL12" s="210">
        <v>64</v>
      </c>
      <c r="DM12" s="885"/>
      <c r="DN12" s="405">
        <f t="shared" si="26"/>
        <v>2.7826086956521738</v>
      </c>
      <c r="DO12" s="403">
        <v>3</v>
      </c>
    </row>
    <row r="13" spans="1:323" x14ac:dyDescent="0.2">
      <c r="A13" s="44" t="str">
        <f>'spelers bestand'!D10</f>
        <v>Hoogeboom Hennie</v>
      </c>
      <c r="B13" s="387">
        <f>'spelers bestand'!I10</f>
        <v>2.4930232999999999</v>
      </c>
      <c r="C13" s="388">
        <f>'spelers bestand'!J10</f>
        <v>62.325582499999996</v>
      </c>
      <c r="D13" s="389">
        <f t="shared" si="0"/>
        <v>2.4669703872437356</v>
      </c>
      <c r="E13" s="390">
        <f t="shared" si="1"/>
        <v>61.674259681093389</v>
      </c>
      <c r="F13" s="391">
        <f t="shared" si="27"/>
        <v>38</v>
      </c>
      <c r="G13" s="392">
        <f t="shared" si="2"/>
        <v>439</v>
      </c>
      <c r="H13" s="758">
        <f t="shared" si="3"/>
        <v>1083</v>
      </c>
      <c r="I13" s="394">
        <f t="shared" si="4"/>
        <v>19</v>
      </c>
      <c r="J13" s="866">
        <v>29</v>
      </c>
      <c r="K13" s="393">
        <v>62</v>
      </c>
      <c r="L13" s="905"/>
      <c r="M13" s="374">
        <f t="shared" si="5"/>
        <v>2.1379310344827585</v>
      </c>
      <c r="N13" s="394">
        <v>2</v>
      </c>
      <c r="O13" s="395">
        <v>24</v>
      </c>
      <c r="P13" s="396">
        <v>62</v>
      </c>
      <c r="Q13" s="898"/>
      <c r="R13" s="397">
        <f t="shared" si="6"/>
        <v>2.5833333333333335</v>
      </c>
      <c r="S13" s="398">
        <v>3</v>
      </c>
      <c r="T13" s="834"/>
      <c r="U13" s="835"/>
      <c r="V13" s="907"/>
      <c r="W13" s="836" t="e">
        <f t="shared" si="7"/>
        <v>#DIV/0!</v>
      </c>
      <c r="X13" s="838"/>
      <c r="Y13" s="400">
        <v>28</v>
      </c>
      <c r="Z13" s="401">
        <v>62</v>
      </c>
      <c r="AA13" s="885"/>
      <c r="AB13" s="397">
        <f t="shared" si="8"/>
        <v>2.2142857142857144</v>
      </c>
      <c r="AC13" s="402">
        <v>2</v>
      </c>
      <c r="AD13" s="400">
        <v>32</v>
      </c>
      <c r="AE13" s="401">
        <v>62</v>
      </c>
      <c r="AF13" s="885"/>
      <c r="AG13" s="397">
        <f t="shared" si="9"/>
        <v>1.9375</v>
      </c>
      <c r="AH13" s="402">
        <v>2</v>
      </c>
      <c r="AI13" s="400">
        <v>24</v>
      </c>
      <c r="AJ13" s="401">
        <v>43</v>
      </c>
      <c r="AK13" s="885"/>
      <c r="AL13" s="397">
        <f t="shared" si="10"/>
        <v>1.7916666666666667</v>
      </c>
      <c r="AM13" s="403">
        <v>0</v>
      </c>
      <c r="AN13" s="404">
        <v>24</v>
      </c>
      <c r="AO13" s="210">
        <v>62</v>
      </c>
      <c r="AP13" s="885"/>
      <c r="AQ13" s="405">
        <f t="shared" si="11"/>
        <v>2.5833333333333335</v>
      </c>
      <c r="AR13" s="403">
        <v>3</v>
      </c>
      <c r="AS13" s="404">
        <v>16</v>
      </c>
      <c r="AT13" s="210">
        <v>62</v>
      </c>
      <c r="AU13" s="885"/>
      <c r="AV13" s="405">
        <f t="shared" si="12"/>
        <v>3.875</v>
      </c>
      <c r="AW13" s="403">
        <v>3</v>
      </c>
      <c r="AX13" s="404">
        <v>22</v>
      </c>
      <c r="AY13" s="210">
        <v>62</v>
      </c>
      <c r="AZ13" s="885"/>
      <c r="BA13" s="405">
        <f t="shared" si="13"/>
        <v>2.8181818181818183</v>
      </c>
      <c r="BB13" s="403">
        <v>3</v>
      </c>
      <c r="BC13" s="404">
        <v>30</v>
      </c>
      <c r="BD13" s="210">
        <v>60</v>
      </c>
      <c r="BE13" s="885"/>
      <c r="BF13" s="405">
        <f t="shared" si="14"/>
        <v>2</v>
      </c>
      <c r="BG13" s="403">
        <v>0</v>
      </c>
      <c r="BH13" s="404">
        <v>18</v>
      </c>
      <c r="BI13" s="210">
        <v>35</v>
      </c>
      <c r="BJ13" s="885"/>
      <c r="BK13" s="405">
        <f t="shared" si="15"/>
        <v>1.9444444444444444</v>
      </c>
      <c r="BL13" s="403">
        <v>0</v>
      </c>
      <c r="BM13" s="404">
        <v>13</v>
      </c>
      <c r="BN13" s="210">
        <v>62</v>
      </c>
      <c r="BO13" s="885"/>
      <c r="BP13" s="405">
        <f t="shared" si="16"/>
        <v>4.7692307692307692</v>
      </c>
      <c r="BQ13" s="403">
        <v>3</v>
      </c>
      <c r="BR13" s="404">
        <v>20</v>
      </c>
      <c r="BS13" s="210">
        <v>62</v>
      </c>
      <c r="BT13" s="885"/>
      <c r="BU13" s="405">
        <f t="shared" si="17"/>
        <v>3.1</v>
      </c>
      <c r="BV13" s="403">
        <v>3</v>
      </c>
      <c r="BW13" s="843"/>
      <c r="BX13" s="844"/>
      <c r="BY13" s="884"/>
      <c r="BZ13" s="845" t="e">
        <f t="shared" si="18"/>
        <v>#DIV/0!</v>
      </c>
      <c r="CA13" s="842"/>
      <c r="CB13" s="404">
        <v>20</v>
      </c>
      <c r="CC13" s="210">
        <v>62</v>
      </c>
      <c r="CD13" s="885"/>
      <c r="CE13" s="405">
        <f t="shared" si="19"/>
        <v>3.1</v>
      </c>
      <c r="CF13" s="403">
        <v>3</v>
      </c>
      <c r="CG13" s="843"/>
      <c r="CH13" s="844"/>
      <c r="CI13" s="884"/>
      <c r="CJ13" s="845" t="e">
        <f t="shared" si="20"/>
        <v>#DIV/0!</v>
      </c>
      <c r="CK13" s="842"/>
      <c r="CL13" s="404">
        <v>30</v>
      </c>
      <c r="CM13" s="210">
        <v>57</v>
      </c>
      <c r="CN13" s="885"/>
      <c r="CO13" s="405">
        <f t="shared" si="21"/>
        <v>1.9</v>
      </c>
      <c r="CP13" s="403">
        <v>0</v>
      </c>
      <c r="CQ13" s="404">
        <v>16</v>
      </c>
      <c r="CR13" s="210">
        <v>20</v>
      </c>
      <c r="CS13" s="885"/>
      <c r="CT13" s="405">
        <f t="shared" si="22"/>
        <v>1.25</v>
      </c>
      <c r="CU13" s="403">
        <v>0</v>
      </c>
      <c r="CV13" s="404">
        <v>22</v>
      </c>
      <c r="CW13" s="210">
        <v>62</v>
      </c>
      <c r="CX13" s="885"/>
      <c r="CY13" s="405">
        <f t="shared" si="23"/>
        <v>2.8181818181818183</v>
      </c>
      <c r="CZ13" s="403">
        <v>3</v>
      </c>
      <c r="DA13" s="404">
        <v>19</v>
      </c>
      <c r="DB13" s="210">
        <v>62</v>
      </c>
      <c r="DC13" s="885"/>
      <c r="DD13" s="405">
        <f t="shared" si="24"/>
        <v>3.263157894736842</v>
      </c>
      <c r="DE13" s="403">
        <v>3</v>
      </c>
      <c r="DF13" s="404">
        <v>23</v>
      </c>
      <c r="DG13" s="210">
        <v>62</v>
      </c>
      <c r="DH13" s="885"/>
      <c r="DI13" s="405">
        <f t="shared" si="25"/>
        <v>2.6956521739130435</v>
      </c>
      <c r="DJ13" s="403">
        <v>3</v>
      </c>
      <c r="DK13" s="404">
        <v>29</v>
      </c>
      <c r="DL13" s="210">
        <v>62</v>
      </c>
      <c r="DM13" s="885"/>
      <c r="DN13" s="405">
        <f t="shared" si="26"/>
        <v>2.1379310344827585</v>
      </c>
      <c r="DO13" s="403">
        <v>2</v>
      </c>
    </row>
    <row r="14" spans="1:323" x14ac:dyDescent="0.2">
      <c r="A14" s="44" t="str">
        <f>'spelers bestand'!D11</f>
        <v>Reusken Harry*</v>
      </c>
      <c r="B14" s="387">
        <f>'spelers bestand'!I11</f>
        <v>3.1128205000000002</v>
      </c>
      <c r="C14" s="388">
        <f>'spelers bestand'!J11</f>
        <v>77.820512500000007</v>
      </c>
      <c r="D14" s="389">
        <f t="shared" si="0"/>
        <v>2.8943661971830985</v>
      </c>
      <c r="E14" s="390">
        <f t="shared" si="1"/>
        <v>72.359154929577457</v>
      </c>
      <c r="F14" s="391">
        <f t="shared" si="27"/>
        <v>40</v>
      </c>
      <c r="G14" s="392">
        <f t="shared" si="2"/>
        <v>426</v>
      </c>
      <c r="H14" s="758">
        <f t="shared" si="3"/>
        <v>1233</v>
      </c>
      <c r="I14" s="394">
        <f t="shared" si="4"/>
        <v>19</v>
      </c>
      <c r="J14" s="866">
        <v>23</v>
      </c>
      <c r="K14" s="393">
        <v>61</v>
      </c>
      <c r="L14" s="905"/>
      <c r="M14" s="374">
        <f t="shared" si="5"/>
        <v>2.652173913043478</v>
      </c>
      <c r="N14" s="394">
        <v>3</v>
      </c>
      <c r="O14" s="834"/>
      <c r="P14" s="835"/>
      <c r="Q14" s="907"/>
      <c r="R14" s="836" t="e">
        <f t="shared" si="6"/>
        <v>#DIV/0!</v>
      </c>
      <c r="S14" s="837"/>
      <c r="T14" s="395">
        <v>16</v>
      </c>
      <c r="U14" s="396">
        <v>61</v>
      </c>
      <c r="V14" s="898"/>
      <c r="W14" s="397">
        <f t="shared" si="7"/>
        <v>3.8125</v>
      </c>
      <c r="X14" s="399">
        <v>3</v>
      </c>
      <c r="Y14" s="400">
        <v>19</v>
      </c>
      <c r="Z14" s="401">
        <v>61</v>
      </c>
      <c r="AA14" s="885"/>
      <c r="AB14" s="397">
        <f t="shared" si="8"/>
        <v>3.2105263157894739</v>
      </c>
      <c r="AC14" s="402">
        <v>3</v>
      </c>
      <c r="AD14" s="400">
        <v>19</v>
      </c>
      <c r="AE14" s="401">
        <v>61</v>
      </c>
      <c r="AF14" s="885"/>
      <c r="AG14" s="397">
        <f t="shared" si="9"/>
        <v>3.2105263157894739</v>
      </c>
      <c r="AH14" s="402">
        <v>3</v>
      </c>
      <c r="AI14" s="400">
        <v>24</v>
      </c>
      <c r="AJ14" s="401">
        <v>61</v>
      </c>
      <c r="AK14" s="885"/>
      <c r="AL14" s="397">
        <f t="shared" si="10"/>
        <v>2.5416666666666665</v>
      </c>
      <c r="AM14" s="403">
        <v>3</v>
      </c>
      <c r="AN14" s="404">
        <v>23</v>
      </c>
      <c r="AO14" s="210">
        <v>61</v>
      </c>
      <c r="AP14" s="885"/>
      <c r="AQ14" s="405">
        <f t="shared" si="11"/>
        <v>2.652173913043478</v>
      </c>
      <c r="AR14" s="403">
        <v>3</v>
      </c>
      <c r="AS14" s="404">
        <v>12</v>
      </c>
      <c r="AT14" s="210">
        <v>61</v>
      </c>
      <c r="AU14" s="885"/>
      <c r="AV14" s="405">
        <f t="shared" si="12"/>
        <v>5.083333333333333</v>
      </c>
      <c r="AW14" s="403">
        <v>3</v>
      </c>
      <c r="AX14" s="404">
        <v>16</v>
      </c>
      <c r="AY14" s="210">
        <v>61</v>
      </c>
      <c r="AZ14" s="885"/>
      <c r="BA14" s="405">
        <f t="shared" si="13"/>
        <v>3.8125</v>
      </c>
      <c r="BB14" s="403">
        <v>3</v>
      </c>
      <c r="BC14" s="404">
        <v>26</v>
      </c>
      <c r="BD14" s="210">
        <v>58</v>
      </c>
      <c r="BE14" s="885"/>
      <c r="BF14" s="405">
        <f t="shared" si="14"/>
        <v>2.2307692307692308</v>
      </c>
      <c r="BG14" s="403">
        <v>0</v>
      </c>
      <c r="BH14" s="404">
        <v>17</v>
      </c>
      <c r="BI14" s="210">
        <v>61</v>
      </c>
      <c r="BJ14" s="885"/>
      <c r="BK14" s="405">
        <f t="shared" si="15"/>
        <v>3.5882352941176472</v>
      </c>
      <c r="BL14" s="403">
        <v>3</v>
      </c>
      <c r="BM14" s="404">
        <v>21</v>
      </c>
      <c r="BN14" s="210">
        <v>78</v>
      </c>
      <c r="BO14" s="885"/>
      <c r="BP14" s="405">
        <f t="shared" si="16"/>
        <v>3.7142857142857144</v>
      </c>
      <c r="BQ14" s="403">
        <v>3</v>
      </c>
      <c r="BR14" s="843"/>
      <c r="BS14" s="844"/>
      <c r="BT14" s="884"/>
      <c r="BU14" s="845" t="e">
        <f t="shared" si="17"/>
        <v>#DIV/0!</v>
      </c>
      <c r="BV14" s="842"/>
      <c r="BW14" s="404">
        <v>22</v>
      </c>
      <c r="BX14" s="210">
        <v>38</v>
      </c>
      <c r="BY14" s="885"/>
      <c r="BZ14" s="405">
        <f t="shared" si="18"/>
        <v>1.7272727272727273</v>
      </c>
      <c r="CA14" s="403">
        <v>0</v>
      </c>
      <c r="CB14" s="843"/>
      <c r="CC14" s="844"/>
      <c r="CD14" s="884"/>
      <c r="CE14" s="845" t="e">
        <f t="shared" si="19"/>
        <v>#DIV/0!</v>
      </c>
      <c r="CF14" s="842"/>
      <c r="CG14" s="404">
        <v>21</v>
      </c>
      <c r="CH14" s="210">
        <v>65</v>
      </c>
      <c r="CI14" s="885"/>
      <c r="CJ14" s="405">
        <f t="shared" si="20"/>
        <v>3.0952380952380953</v>
      </c>
      <c r="CK14" s="403">
        <v>0</v>
      </c>
      <c r="CL14" s="404">
        <v>30</v>
      </c>
      <c r="CM14" s="210">
        <v>78</v>
      </c>
      <c r="CN14" s="885"/>
      <c r="CO14" s="405">
        <f t="shared" si="21"/>
        <v>2.6</v>
      </c>
      <c r="CP14" s="403">
        <v>2</v>
      </c>
      <c r="CQ14" s="404">
        <v>21</v>
      </c>
      <c r="CR14" s="210">
        <v>55</v>
      </c>
      <c r="CS14" s="880" t="s">
        <v>684</v>
      </c>
      <c r="CT14" s="405">
        <f t="shared" si="22"/>
        <v>2.6190476190476191</v>
      </c>
      <c r="CU14" s="403">
        <v>0</v>
      </c>
      <c r="CV14" s="404">
        <v>23</v>
      </c>
      <c r="CW14" s="210">
        <v>78</v>
      </c>
      <c r="CX14" s="885"/>
      <c r="CY14" s="405">
        <f t="shared" si="23"/>
        <v>3.3913043478260869</v>
      </c>
      <c r="CZ14" s="403">
        <v>3</v>
      </c>
      <c r="DA14" s="404">
        <v>28</v>
      </c>
      <c r="DB14" s="210">
        <v>78</v>
      </c>
      <c r="DC14" s="885"/>
      <c r="DD14" s="405">
        <f t="shared" si="24"/>
        <v>2.7857142857142856</v>
      </c>
      <c r="DE14" s="403">
        <v>2</v>
      </c>
      <c r="DF14" s="404">
        <v>34</v>
      </c>
      <c r="DG14" s="210">
        <v>78</v>
      </c>
      <c r="DH14" s="885"/>
      <c r="DI14" s="405">
        <f t="shared" si="25"/>
        <v>2.2941176470588234</v>
      </c>
      <c r="DJ14" s="403">
        <v>2</v>
      </c>
      <c r="DK14" s="404">
        <v>31</v>
      </c>
      <c r="DL14" s="210">
        <v>78</v>
      </c>
      <c r="DM14" s="885" t="s">
        <v>661</v>
      </c>
      <c r="DN14" s="405">
        <f t="shared" si="26"/>
        <v>2.5161290322580645</v>
      </c>
      <c r="DO14" s="403">
        <v>1</v>
      </c>
    </row>
    <row r="15" spans="1:323" x14ac:dyDescent="0.2">
      <c r="A15" s="818" t="str">
        <f>'spelers bestand'!D12</f>
        <v>Overleden Anton Kolfschoten</v>
      </c>
      <c r="B15" s="829">
        <f>'spelers bestand'!I12</f>
        <v>2.3508403000000002</v>
      </c>
      <c r="C15" s="830">
        <f>'spelers bestand'!J12</f>
        <v>58.771007500000003</v>
      </c>
      <c r="D15" s="389">
        <f t="shared" si="0"/>
        <v>1.7890625</v>
      </c>
      <c r="E15" s="390">
        <f t="shared" si="1"/>
        <v>44.7265625</v>
      </c>
      <c r="F15" s="391">
        <f t="shared" si="27"/>
        <v>4</v>
      </c>
      <c r="G15" s="392">
        <f t="shared" si="2"/>
        <v>256</v>
      </c>
      <c r="H15" s="758">
        <f t="shared" si="3"/>
        <v>458</v>
      </c>
      <c r="I15" s="394">
        <f t="shared" si="4"/>
        <v>10</v>
      </c>
      <c r="J15" s="868"/>
      <c r="K15" s="831"/>
      <c r="L15" s="891"/>
      <c r="M15" s="832" t="e">
        <f t="shared" si="5"/>
        <v>#DIV/0!</v>
      </c>
      <c r="N15" s="833"/>
      <c r="O15" s="395">
        <v>28</v>
      </c>
      <c r="P15" s="396">
        <v>59</v>
      </c>
      <c r="Q15" s="898"/>
      <c r="R15" s="397">
        <f t="shared" si="6"/>
        <v>2.1071428571428572</v>
      </c>
      <c r="S15" s="398">
        <v>2</v>
      </c>
      <c r="T15" s="395">
        <v>22</v>
      </c>
      <c r="U15" s="396">
        <v>28</v>
      </c>
      <c r="V15" s="898"/>
      <c r="W15" s="397">
        <f t="shared" si="7"/>
        <v>1.2727272727272727</v>
      </c>
      <c r="X15" s="399">
        <v>0</v>
      </c>
      <c r="Y15" s="400">
        <v>19</v>
      </c>
      <c r="Z15" s="401">
        <v>35</v>
      </c>
      <c r="AA15" s="885"/>
      <c r="AB15" s="397">
        <f t="shared" si="8"/>
        <v>1.8421052631578947</v>
      </c>
      <c r="AC15" s="402">
        <v>0</v>
      </c>
      <c r="AD15" s="400">
        <v>32</v>
      </c>
      <c r="AE15" s="401">
        <v>51</v>
      </c>
      <c r="AF15" s="885"/>
      <c r="AG15" s="397">
        <f t="shared" si="9"/>
        <v>1.59375</v>
      </c>
      <c r="AH15" s="402">
        <v>0</v>
      </c>
      <c r="AI15" s="400">
        <v>32</v>
      </c>
      <c r="AJ15" s="401">
        <v>56</v>
      </c>
      <c r="AK15" s="885"/>
      <c r="AL15" s="397">
        <f t="shared" si="10"/>
        <v>1.75</v>
      </c>
      <c r="AM15" s="403">
        <v>0</v>
      </c>
      <c r="AN15" s="404">
        <v>33</v>
      </c>
      <c r="AO15" s="210">
        <v>53</v>
      </c>
      <c r="AP15" s="880" t="s">
        <v>632</v>
      </c>
      <c r="AQ15" s="405">
        <f t="shared" si="11"/>
        <v>1.606060606060606</v>
      </c>
      <c r="AR15" s="403">
        <v>0</v>
      </c>
      <c r="AS15" s="404">
        <v>26</v>
      </c>
      <c r="AT15" s="210">
        <v>59</v>
      </c>
      <c r="AU15" s="885" t="s">
        <v>626</v>
      </c>
      <c r="AV15" s="405">
        <f t="shared" si="12"/>
        <v>2.2692307692307692</v>
      </c>
      <c r="AW15" s="403">
        <v>2</v>
      </c>
      <c r="AX15" s="404">
        <v>26</v>
      </c>
      <c r="AY15" s="210">
        <v>43</v>
      </c>
      <c r="AZ15" s="885" t="s">
        <v>626</v>
      </c>
      <c r="BA15" s="405">
        <f t="shared" si="13"/>
        <v>1.6538461538461537</v>
      </c>
      <c r="BB15" s="403">
        <v>0</v>
      </c>
      <c r="BC15" s="404">
        <v>16</v>
      </c>
      <c r="BD15" s="210">
        <v>28</v>
      </c>
      <c r="BE15" s="885"/>
      <c r="BF15" s="405">
        <f t="shared" si="14"/>
        <v>1.75</v>
      </c>
      <c r="BG15" s="403">
        <v>0</v>
      </c>
      <c r="BH15" s="404">
        <v>22</v>
      </c>
      <c r="BI15" s="210">
        <v>46</v>
      </c>
      <c r="BJ15" s="885"/>
      <c r="BK15" s="405">
        <f t="shared" si="15"/>
        <v>2.0909090909090908</v>
      </c>
      <c r="BL15" s="403">
        <v>0</v>
      </c>
      <c r="BM15" s="843"/>
      <c r="BN15" s="844"/>
      <c r="BO15" s="884"/>
      <c r="BP15" s="845" t="e">
        <f t="shared" si="16"/>
        <v>#DIV/0!</v>
      </c>
      <c r="BQ15" s="842"/>
      <c r="BR15" s="843"/>
      <c r="BS15" s="844"/>
      <c r="BT15" s="884"/>
      <c r="BU15" s="845" t="e">
        <f t="shared" si="17"/>
        <v>#DIV/0!</v>
      </c>
      <c r="BV15" s="842"/>
      <c r="BW15" s="843"/>
      <c r="BX15" s="844"/>
      <c r="BY15" s="884"/>
      <c r="BZ15" s="845" t="e">
        <f t="shared" si="18"/>
        <v>#DIV/0!</v>
      </c>
      <c r="CA15" s="842"/>
      <c r="CB15" s="843"/>
      <c r="CC15" s="844"/>
      <c r="CD15" s="884"/>
      <c r="CE15" s="845" t="e">
        <f t="shared" si="19"/>
        <v>#DIV/0!</v>
      </c>
      <c r="CF15" s="842"/>
      <c r="CG15" s="843"/>
      <c r="CH15" s="844"/>
      <c r="CI15" s="884"/>
      <c r="CJ15" s="845" t="e">
        <f t="shared" si="20"/>
        <v>#DIV/0!</v>
      </c>
      <c r="CK15" s="842"/>
      <c r="CL15" s="843"/>
      <c r="CM15" s="844"/>
      <c r="CN15" s="884"/>
      <c r="CO15" s="845" t="e">
        <f t="shared" si="21"/>
        <v>#DIV/0!</v>
      </c>
      <c r="CP15" s="842"/>
      <c r="CQ15" s="843"/>
      <c r="CR15" s="844"/>
      <c r="CS15" s="884"/>
      <c r="CT15" s="845" t="e">
        <f t="shared" si="22"/>
        <v>#DIV/0!</v>
      </c>
      <c r="CU15" s="842"/>
      <c r="CV15" s="843"/>
      <c r="CW15" s="844"/>
      <c r="CX15" s="884"/>
      <c r="CY15" s="845" t="e">
        <f t="shared" si="23"/>
        <v>#DIV/0!</v>
      </c>
      <c r="CZ15" s="842"/>
      <c r="DA15" s="843"/>
      <c r="DB15" s="844"/>
      <c r="DC15" s="884"/>
      <c r="DD15" s="845" t="e">
        <f t="shared" si="24"/>
        <v>#DIV/0!</v>
      </c>
      <c r="DE15" s="842"/>
      <c r="DF15" s="843"/>
      <c r="DG15" s="844"/>
      <c r="DH15" s="884"/>
      <c r="DI15" s="845" t="e">
        <f t="shared" si="25"/>
        <v>#DIV/0!</v>
      </c>
      <c r="DJ15" s="842"/>
      <c r="DK15" s="843"/>
      <c r="DL15" s="844"/>
      <c r="DM15" s="884"/>
      <c r="DN15" s="845" t="e">
        <f t="shared" si="26"/>
        <v>#DIV/0!</v>
      </c>
      <c r="DO15" s="842"/>
    </row>
    <row r="16" spans="1:323" ht="15.75" thickBot="1" x14ac:dyDescent="0.25">
      <c r="A16" s="106" t="str">
        <f>'spelers bestand'!D13</f>
        <v>Kuijer Joop</v>
      </c>
      <c r="B16" s="407">
        <f>'spelers bestand'!I13</f>
        <v>2.2942345999999998</v>
      </c>
      <c r="C16" s="408">
        <f>'spelers bestand'!J13</f>
        <v>57.355864999999994</v>
      </c>
      <c r="D16" s="409">
        <f t="shared" si="0"/>
        <v>2.3914141414141414</v>
      </c>
      <c r="E16" s="410">
        <f t="shared" si="1"/>
        <v>59.785353535353536</v>
      </c>
      <c r="F16" s="411">
        <f t="shared" si="27"/>
        <v>29</v>
      </c>
      <c r="G16" s="412">
        <f t="shared" si="2"/>
        <v>396</v>
      </c>
      <c r="H16" s="759">
        <f t="shared" si="3"/>
        <v>947</v>
      </c>
      <c r="I16" s="760">
        <f t="shared" si="4"/>
        <v>19</v>
      </c>
      <c r="J16" s="869">
        <v>17</v>
      </c>
      <c r="K16" s="413">
        <v>57</v>
      </c>
      <c r="L16" s="916"/>
      <c r="M16" s="374">
        <f t="shared" si="5"/>
        <v>3.3529411764705883</v>
      </c>
      <c r="N16" s="414">
        <v>3</v>
      </c>
      <c r="O16" s="415">
        <v>13</v>
      </c>
      <c r="P16" s="416">
        <v>57</v>
      </c>
      <c r="Q16" s="908"/>
      <c r="R16" s="417">
        <f t="shared" si="6"/>
        <v>4.384615384615385</v>
      </c>
      <c r="S16" s="418">
        <v>3</v>
      </c>
      <c r="T16" s="415">
        <v>22</v>
      </c>
      <c r="U16" s="416">
        <v>57</v>
      </c>
      <c r="V16" s="908"/>
      <c r="W16" s="417">
        <f t="shared" si="7"/>
        <v>2.5909090909090908</v>
      </c>
      <c r="X16" s="419">
        <v>3</v>
      </c>
      <c r="Y16" s="420">
        <v>24</v>
      </c>
      <c r="Z16" s="421">
        <v>50</v>
      </c>
      <c r="AA16" s="886"/>
      <c r="AB16" s="417">
        <f t="shared" si="8"/>
        <v>2.0833333333333335</v>
      </c>
      <c r="AC16" s="422">
        <v>0</v>
      </c>
      <c r="AD16" s="420">
        <v>19</v>
      </c>
      <c r="AE16" s="421">
        <v>41</v>
      </c>
      <c r="AF16" s="886"/>
      <c r="AG16" s="417">
        <f t="shared" si="9"/>
        <v>2.1578947368421053</v>
      </c>
      <c r="AH16" s="422">
        <v>0</v>
      </c>
      <c r="AI16" s="420">
        <v>11</v>
      </c>
      <c r="AJ16" s="421">
        <v>19</v>
      </c>
      <c r="AK16" s="886"/>
      <c r="AL16" s="417">
        <f t="shared" si="10"/>
        <v>1.7272727272727273</v>
      </c>
      <c r="AM16" s="423">
        <v>0</v>
      </c>
      <c r="AN16" s="424">
        <v>24</v>
      </c>
      <c r="AO16" s="425">
        <v>43</v>
      </c>
      <c r="AP16" s="886"/>
      <c r="AQ16" s="426">
        <f t="shared" si="11"/>
        <v>1.7916666666666667</v>
      </c>
      <c r="AR16" s="423">
        <v>0</v>
      </c>
      <c r="AS16" s="424">
        <v>21</v>
      </c>
      <c r="AT16" s="425">
        <v>57</v>
      </c>
      <c r="AU16" s="886"/>
      <c r="AV16" s="426">
        <f t="shared" si="12"/>
        <v>2.7142857142857144</v>
      </c>
      <c r="AW16" s="423">
        <v>3</v>
      </c>
      <c r="AX16" s="424">
        <v>22</v>
      </c>
      <c r="AY16" s="425">
        <v>54</v>
      </c>
      <c r="AZ16" s="886"/>
      <c r="BA16" s="426">
        <f t="shared" si="13"/>
        <v>2.4545454545454546</v>
      </c>
      <c r="BB16" s="423">
        <v>1</v>
      </c>
      <c r="BC16" s="846"/>
      <c r="BD16" s="847"/>
      <c r="BE16" s="920"/>
      <c r="BF16" s="848" t="e">
        <f t="shared" si="14"/>
        <v>#DIV/0!</v>
      </c>
      <c r="BG16" s="849"/>
      <c r="BH16" s="424">
        <v>23</v>
      </c>
      <c r="BI16" s="425">
        <v>57</v>
      </c>
      <c r="BJ16" s="886"/>
      <c r="BK16" s="426">
        <f t="shared" si="15"/>
        <v>2.4782608695652173</v>
      </c>
      <c r="BL16" s="423">
        <v>3</v>
      </c>
      <c r="BM16" s="424">
        <v>26</v>
      </c>
      <c r="BN16" s="425">
        <v>57</v>
      </c>
      <c r="BO16" s="886"/>
      <c r="BP16" s="426">
        <f t="shared" si="16"/>
        <v>2.1923076923076925</v>
      </c>
      <c r="BQ16" s="423">
        <v>2</v>
      </c>
      <c r="BR16" s="424">
        <v>26</v>
      </c>
      <c r="BS16" s="425">
        <v>38</v>
      </c>
      <c r="BT16" s="886"/>
      <c r="BU16" s="426">
        <f t="shared" si="17"/>
        <v>1.4615384615384615</v>
      </c>
      <c r="BV16" s="423">
        <v>0</v>
      </c>
      <c r="BW16" s="846"/>
      <c r="BX16" s="847"/>
      <c r="BY16" s="920"/>
      <c r="BZ16" s="848" t="e">
        <f t="shared" si="18"/>
        <v>#DIV/0!</v>
      </c>
      <c r="CA16" s="849"/>
      <c r="CB16" s="424">
        <v>27</v>
      </c>
      <c r="CC16" s="425">
        <v>55</v>
      </c>
      <c r="CD16" s="886"/>
      <c r="CE16" s="426">
        <f t="shared" si="19"/>
        <v>2.0370370370370372</v>
      </c>
      <c r="CF16" s="423">
        <v>0</v>
      </c>
      <c r="CG16" s="424">
        <v>21</v>
      </c>
      <c r="CH16" s="425">
        <v>57</v>
      </c>
      <c r="CI16" s="886"/>
      <c r="CJ16" s="426">
        <f t="shared" si="20"/>
        <v>2.7142857142857144</v>
      </c>
      <c r="CK16" s="423">
        <v>3</v>
      </c>
      <c r="CL16" s="424">
        <v>16</v>
      </c>
      <c r="CM16" s="425">
        <v>46</v>
      </c>
      <c r="CN16" s="886"/>
      <c r="CO16" s="426">
        <f t="shared" si="21"/>
        <v>2.875</v>
      </c>
      <c r="CP16" s="423">
        <v>1</v>
      </c>
      <c r="CQ16" s="424">
        <v>16</v>
      </c>
      <c r="CR16" s="425">
        <v>57</v>
      </c>
      <c r="CS16" s="886"/>
      <c r="CT16" s="426">
        <f t="shared" si="22"/>
        <v>3.5625</v>
      </c>
      <c r="CU16" s="423">
        <v>3</v>
      </c>
      <c r="CV16" s="424">
        <v>29</v>
      </c>
      <c r="CW16" s="425">
        <v>57</v>
      </c>
      <c r="CX16" s="886"/>
      <c r="CY16" s="426">
        <f t="shared" si="23"/>
        <v>1.9655172413793103</v>
      </c>
      <c r="CZ16" s="423">
        <v>2</v>
      </c>
      <c r="DA16" s="424">
        <v>25</v>
      </c>
      <c r="DB16" s="425">
        <v>57</v>
      </c>
      <c r="DC16" s="886"/>
      <c r="DD16" s="426">
        <f t="shared" si="24"/>
        <v>2.2799999999999998</v>
      </c>
      <c r="DE16" s="423">
        <v>2</v>
      </c>
      <c r="DF16" s="846"/>
      <c r="DG16" s="847"/>
      <c r="DH16" s="920"/>
      <c r="DI16" s="848" t="e">
        <f t="shared" si="25"/>
        <v>#DIV/0!</v>
      </c>
      <c r="DJ16" s="849"/>
      <c r="DK16" s="424">
        <v>14</v>
      </c>
      <c r="DL16" s="425">
        <v>31</v>
      </c>
      <c r="DM16" s="886"/>
      <c r="DN16" s="426">
        <f t="shared" si="26"/>
        <v>2.2142857142857144</v>
      </c>
      <c r="DO16" s="423">
        <v>0</v>
      </c>
    </row>
    <row r="17" spans="1:120" s="14" customFormat="1" ht="15.75" customHeight="1" thickBot="1" x14ac:dyDescent="0.25">
      <c r="A17" s="138" t="s">
        <v>6</v>
      </c>
      <c r="B17" s="1013" t="s">
        <v>22</v>
      </c>
      <c r="C17" s="1015"/>
      <c r="D17" s="364"/>
      <c r="E17" s="365"/>
      <c r="F17" s="366"/>
      <c r="G17" s="367"/>
      <c r="H17" s="755"/>
      <c r="I17" s="756"/>
      <c r="J17" s="1016" t="s">
        <v>24</v>
      </c>
      <c r="K17" s="1017"/>
      <c r="L17" s="1017"/>
      <c r="M17" s="1017"/>
      <c r="N17" s="1018"/>
      <c r="O17" s="1010" t="s">
        <v>25</v>
      </c>
      <c r="P17" s="1011"/>
      <c r="Q17" s="1011"/>
      <c r="R17" s="1011"/>
      <c r="S17" s="1012"/>
      <c r="T17" s="1010" t="s">
        <v>26</v>
      </c>
      <c r="U17" s="1011"/>
      <c r="V17" s="1011"/>
      <c r="W17" s="1011"/>
      <c r="X17" s="1012"/>
      <c r="Y17" s="1010" t="s">
        <v>27</v>
      </c>
      <c r="Z17" s="1011"/>
      <c r="AA17" s="1011"/>
      <c r="AB17" s="1011"/>
      <c r="AC17" s="1012"/>
      <c r="AD17" s="1010" t="s">
        <v>28</v>
      </c>
      <c r="AE17" s="1011"/>
      <c r="AF17" s="1011"/>
      <c r="AG17" s="1011"/>
      <c r="AH17" s="1012"/>
      <c r="AI17" s="1010" t="s">
        <v>29</v>
      </c>
      <c r="AJ17" s="1011"/>
      <c r="AK17" s="1011"/>
      <c r="AL17" s="1011"/>
      <c r="AM17" s="1012"/>
      <c r="AN17" s="1010" t="s">
        <v>30</v>
      </c>
      <c r="AO17" s="1011"/>
      <c r="AP17" s="1011"/>
      <c r="AQ17" s="1011"/>
      <c r="AR17" s="1012"/>
      <c r="AS17" s="1010" t="s">
        <v>31</v>
      </c>
      <c r="AT17" s="1011"/>
      <c r="AU17" s="1011"/>
      <c r="AV17" s="1011"/>
      <c r="AW17" s="1012"/>
      <c r="AX17" s="1010" t="s">
        <v>32</v>
      </c>
      <c r="AY17" s="1011"/>
      <c r="AZ17" s="1011"/>
      <c r="BA17" s="1011"/>
      <c r="BB17" s="1012"/>
      <c r="BC17" s="1010" t="s">
        <v>33</v>
      </c>
      <c r="BD17" s="1011"/>
      <c r="BE17" s="1011"/>
      <c r="BF17" s="1011"/>
      <c r="BG17" s="1012"/>
      <c r="BH17" s="1010" t="s">
        <v>34</v>
      </c>
      <c r="BI17" s="1011"/>
      <c r="BJ17" s="1011"/>
      <c r="BK17" s="1011"/>
      <c r="BL17" s="1012"/>
      <c r="BM17" s="1010" t="s">
        <v>35</v>
      </c>
      <c r="BN17" s="1027"/>
      <c r="BO17" s="1027"/>
      <c r="BP17" s="1027"/>
      <c r="BQ17" s="1028"/>
      <c r="BR17" s="1010" t="s">
        <v>36</v>
      </c>
      <c r="BS17" s="1011"/>
      <c r="BT17" s="1011"/>
      <c r="BU17" s="1011"/>
      <c r="BV17" s="1012"/>
      <c r="BW17" s="1010" t="s">
        <v>37</v>
      </c>
      <c r="BX17" s="1011"/>
      <c r="BY17" s="1011"/>
      <c r="BZ17" s="1011"/>
      <c r="CA17" s="1012"/>
      <c r="CB17" s="1010" t="s">
        <v>38</v>
      </c>
      <c r="CC17" s="1011"/>
      <c r="CD17" s="1011"/>
      <c r="CE17" s="1011"/>
      <c r="CF17" s="1012"/>
      <c r="CG17" s="1010" t="s">
        <v>39</v>
      </c>
      <c r="CH17" s="1011"/>
      <c r="CI17" s="1011"/>
      <c r="CJ17" s="1011"/>
      <c r="CK17" s="1012"/>
      <c r="CL17" s="1010" t="s">
        <v>40</v>
      </c>
      <c r="CM17" s="1011"/>
      <c r="CN17" s="1011"/>
      <c r="CO17" s="1011"/>
      <c r="CP17" s="1012"/>
      <c r="CQ17" s="1010" t="s">
        <v>41</v>
      </c>
      <c r="CR17" s="1011"/>
      <c r="CS17" s="1011"/>
      <c r="CT17" s="1011"/>
      <c r="CU17" s="1012"/>
      <c r="CV17" s="1010" t="s">
        <v>42</v>
      </c>
      <c r="CW17" s="1011"/>
      <c r="CX17" s="1011"/>
      <c r="CY17" s="1011"/>
      <c r="CZ17" s="1012"/>
      <c r="DA17" s="1010" t="s">
        <v>43</v>
      </c>
      <c r="DB17" s="1011"/>
      <c r="DC17" s="1011"/>
      <c r="DD17" s="1011"/>
      <c r="DE17" s="1012"/>
      <c r="DF17" s="1010" t="s">
        <v>44</v>
      </c>
      <c r="DG17" s="1011"/>
      <c r="DH17" s="1011"/>
      <c r="DI17" s="1011"/>
      <c r="DJ17" s="1012"/>
      <c r="DK17" s="1010" t="s">
        <v>45</v>
      </c>
      <c r="DL17" s="1011"/>
      <c r="DM17" s="1011"/>
      <c r="DN17" s="1011"/>
      <c r="DO17" s="1012"/>
      <c r="DP17" s="12"/>
    </row>
    <row r="18" spans="1:120" s="14" customFormat="1" x14ac:dyDescent="0.2">
      <c r="A18" s="81" t="str">
        <f>'spelers bestand'!D14</f>
        <v>Scheel Albert</v>
      </c>
      <c r="B18" s="407">
        <f>'spelers bestand'!I14</f>
        <v>2.2125813000000001</v>
      </c>
      <c r="C18" s="408">
        <f>'spelers bestand'!J14</f>
        <v>55.314532499999999</v>
      </c>
      <c r="D18" s="371">
        <f t="shared" ref="D18:D29" si="28">SUM(H18/G18)</f>
        <v>1.9513742071881606</v>
      </c>
      <c r="E18" s="343">
        <f t="shared" ref="E18:E29" si="29">SUM(D18*25)</f>
        <v>48.784355179704015</v>
      </c>
      <c r="F18" s="372">
        <f t="shared" ref="F18:F29" si="30">SUM(N18+S18+X18+AC18+AH18+AM18+AR18+AW18+BB18+BG18+BL18+BQ18+BV18+CA18+CF18+CK18+CP18+CU18+CZ18+DE18+DJ18+DO18)</f>
        <v>23</v>
      </c>
      <c r="G18" s="345">
        <f t="shared" ref="G18:G29" si="31">SUM(J18+O18+T18+Y18+AD18+AI18+AN18+AS18+AX18+BC18+BH18+BM18+BR18+BW18+CB18+CG18+CL18+CQ18+CV18+DA18+DF18+DK18)</f>
        <v>473</v>
      </c>
      <c r="H18" s="757">
        <f t="shared" ref="H18:H29" si="32">SUM(K18+P18+U18+Z18+AE18+AJ18+AO18+AT18+AY18+BD18+BI18+BN18+BS18+BX18+CC18+CH18+CM18+CR18+CW18+DB18+DG18+DL18)</f>
        <v>923</v>
      </c>
      <c r="I18" s="750">
        <f t="shared" ref="I18:I29" si="33">COUNT(J18,O18,T18,Y18,AD18,AI18,AN18,AS18,AX18,BC18,BH18,BM18,BR18,BW18,CB18,CG18,CL18,CQ18,CV18,DA18,DF18,DK18)</f>
        <v>21</v>
      </c>
      <c r="J18" s="867">
        <v>22</v>
      </c>
      <c r="K18" s="373">
        <v>18</v>
      </c>
      <c r="L18" s="915"/>
      <c r="M18" s="427">
        <f t="shared" ref="M18:M29" si="34">SUM(K18/J18)</f>
        <v>0.81818181818181823</v>
      </c>
      <c r="N18" s="375">
        <v>0</v>
      </c>
      <c r="O18" s="428">
        <v>25</v>
      </c>
      <c r="P18" s="429">
        <v>55</v>
      </c>
      <c r="Q18" s="865" t="s">
        <v>640</v>
      </c>
      <c r="R18" s="430">
        <f t="shared" ref="R18:R29" si="35">SUM(P18/O18)</f>
        <v>2.2000000000000002</v>
      </c>
      <c r="S18" s="431">
        <v>2</v>
      </c>
      <c r="T18" s="428">
        <v>20</v>
      </c>
      <c r="U18" s="429">
        <v>27</v>
      </c>
      <c r="V18" s="940" t="s">
        <v>662</v>
      </c>
      <c r="W18" s="430">
        <f t="shared" ref="W18:W29" si="36">SUM(U18/T18)</f>
        <v>1.35</v>
      </c>
      <c r="X18" s="432">
        <v>0</v>
      </c>
      <c r="Y18" s="433">
        <v>27</v>
      </c>
      <c r="Z18" s="434">
        <v>43</v>
      </c>
      <c r="AA18" s="887"/>
      <c r="AB18" s="430">
        <f t="shared" ref="AB18:AB29" si="37">SUM(Z18/Y18)</f>
        <v>1.5925925925925926</v>
      </c>
      <c r="AC18" s="435">
        <v>0</v>
      </c>
      <c r="AD18" s="433">
        <v>18</v>
      </c>
      <c r="AE18" s="434">
        <v>55</v>
      </c>
      <c r="AF18" s="887"/>
      <c r="AG18" s="430">
        <f t="shared" ref="AG18:AG29" si="38">SUM(AE18/AD18)</f>
        <v>3.0555555555555554</v>
      </c>
      <c r="AH18" s="435">
        <v>3</v>
      </c>
      <c r="AI18" s="433">
        <v>24</v>
      </c>
      <c r="AJ18" s="434">
        <v>55</v>
      </c>
      <c r="AK18" s="887"/>
      <c r="AL18" s="430">
        <f t="shared" ref="AL18:AL29" si="39">SUM(AJ18/AI18)</f>
        <v>2.2916666666666665</v>
      </c>
      <c r="AM18" s="436">
        <v>3</v>
      </c>
      <c r="AN18" s="437">
        <v>28</v>
      </c>
      <c r="AO18" s="438">
        <v>55</v>
      </c>
      <c r="AP18" s="880" t="s">
        <v>654</v>
      </c>
      <c r="AQ18" s="439">
        <f t="shared" ref="AQ18:AQ29" si="40">SUM(AO18/AN18)</f>
        <v>1.9642857142857142</v>
      </c>
      <c r="AR18" s="436">
        <v>2</v>
      </c>
      <c r="AS18" s="437">
        <v>17</v>
      </c>
      <c r="AT18" s="438">
        <v>27</v>
      </c>
      <c r="AU18" s="887"/>
      <c r="AV18" s="439">
        <f t="shared" ref="AV18:AV29" si="41">SUM(AT18/AS18)</f>
        <v>1.588235294117647</v>
      </c>
      <c r="AW18" s="436">
        <v>0</v>
      </c>
      <c r="AX18" s="437">
        <v>22</v>
      </c>
      <c r="AY18" s="438">
        <v>47</v>
      </c>
      <c r="AZ18" s="887"/>
      <c r="BA18" s="439">
        <f t="shared" ref="BA18:BA29" si="42">SUM(AY18/AX18)</f>
        <v>2.1363636363636362</v>
      </c>
      <c r="BB18" s="436">
        <v>0</v>
      </c>
      <c r="BC18" s="437">
        <v>21</v>
      </c>
      <c r="BD18" s="438">
        <v>50</v>
      </c>
      <c r="BE18" s="887"/>
      <c r="BF18" s="439">
        <f t="shared" ref="BF18:BF29" si="43">SUM(BD18/BC18)</f>
        <v>2.3809523809523809</v>
      </c>
      <c r="BG18" s="436">
        <v>1</v>
      </c>
      <c r="BH18" s="437">
        <v>22</v>
      </c>
      <c r="BI18" s="438">
        <v>55</v>
      </c>
      <c r="BJ18" s="887"/>
      <c r="BK18" s="439">
        <f t="shared" ref="BK18:BK29" si="44">SUM(BI18/BH18)</f>
        <v>2.5</v>
      </c>
      <c r="BL18" s="436">
        <v>3</v>
      </c>
      <c r="BM18" s="437">
        <v>20</v>
      </c>
      <c r="BN18" s="438">
        <v>21</v>
      </c>
      <c r="BO18" s="887"/>
      <c r="BP18" s="439">
        <f t="shared" ref="BP18:BP29" si="45">SUM(BN18/BM18)</f>
        <v>1.05</v>
      </c>
      <c r="BQ18" s="436">
        <v>0</v>
      </c>
      <c r="BR18" s="437">
        <v>25</v>
      </c>
      <c r="BS18" s="438">
        <v>45</v>
      </c>
      <c r="BT18" s="887"/>
      <c r="BU18" s="439">
        <f t="shared" ref="BU18:BU29" si="46">SUM(BS18/BR18)</f>
        <v>1.8</v>
      </c>
      <c r="BV18" s="436">
        <v>0</v>
      </c>
      <c r="BW18" s="437">
        <v>29</v>
      </c>
      <c r="BX18" s="429">
        <v>55</v>
      </c>
      <c r="BY18" s="982" t="s">
        <v>674</v>
      </c>
      <c r="BZ18" s="439">
        <f t="shared" ref="BZ18:BZ29" si="47">SUM(BX18/BW18)</f>
        <v>1.896551724137931</v>
      </c>
      <c r="CA18" s="436">
        <v>2</v>
      </c>
      <c r="CB18" s="935"/>
      <c r="CC18" s="936"/>
      <c r="CD18" s="890" t="s">
        <v>632</v>
      </c>
      <c r="CE18" s="937" t="e">
        <f t="shared" ref="CE18:CE29" si="48">SUM(CC18/CB18)</f>
        <v>#DIV/0!</v>
      </c>
      <c r="CF18" s="938"/>
      <c r="CG18" s="437">
        <v>24</v>
      </c>
      <c r="CH18" s="438">
        <v>55</v>
      </c>
      <c r="CI18" s="887"/>
      <c r="CJ18" s="439">
        <f t="shared" ref="CJ18:CJ29" si="49">SUM(CH18/CG18)</f>
        <v>2.2916666666666665</v>
      </c>
      <c r="CK18" s="436">
        <v>3</v>
      </c>
      <c r="CL18" s="437">
        <v>23</v>
      </c>
      <c r="CM18" s="438">
        <v>33</v>
      </c>
      <c r="CN18" s="887"/>
      <c r="CO18" s="439">
        <f t="shared" ref="CO18:CO29" si="50">SUM(CM18/CL18)</f>
        <v>1.4347826086956521</v>
      </c>
      <c r="CP18" s="436">
        <v>0</v>
      </c>
      <c r="CQ18" s="437">
        <v>27</v>
      </c>
      <c r="CR18" s="438">
        <v>28</v>
      </c>
      <c r="CS18" s="887"/>
      <c r="CT18" s="439">
        <f t="shared" ref="CT18:CT29" si="51">SUM(CR18/CQ18)</f>
        <v>1.037037037037037</v>
      </c>
      <c r="CU18" s="436">
        <v>0</v>
      </c>
      <c r="CV18" s="437">
        <v>24</v>
      </c>
      <c r="CW18" s="438">
        <v>49</v>
      </c>
      <c r="CX18" s="887"/>
      <c r="CY18" s="439">
        <f t="shared" ref="CY18:CY29" si="52">SUM(CW18/CV18)</f>
        <v>2.0416666666666665</v>
      </c>
      <c r="CZ18" s="436">
        <v>0</v>
      </c>
      <c r="DA18" s="437">
        <v>15</v>
      </c>
      <c r="DB18" s="438">
        <v>55</v>
      </c>
      <c r="DC18" s="887"/>
      <c r="DD18" s="439">
        <f t="shared" ref="DD18:DD29" si="53">SUM(DB18/DA18)</f>
        <v>3.6666666666666665</v>
      </c>
      <c r="DE18" s="436">
        <v>3</v>
      </c>
      <c r="DF18" s="437">
        <v>16</v>
      </c>
      <c r="DG18" s="438">
        <v>47</v>
      </c>
      <c r="DH18" s="887"/>
      <c r="DI18" s="439">
        <f t="shared" ref="DI18:DI29" si="54">SUM(DG18/DF18)</f>
        <v>2.9375</v>
      </c>
      <c r="DJ18" s="436">
        <v>1</v>
      </c>
      <c r="DK18" s="437">
        <v>24</v>
      </c>
      <c r="DL18" s="438">
        <v>48</v>
      </c>
      <c r="DM18" s="887"/>
      <c r="DN18" s="439">
        <f t="shared" ref="DN18:DN29" si="55">SUM(DL18/DK18)</f>
        <v>2</v>
      </c>
      <c r="DO18" s="436">
        <v>0</v>
      </c>
      <c r="DP18" s="440"/>
    </row>
    <row r="19" spans="1:120" s="14" customFormat="1" x14ac:dyDescent="0.2">
      <c r="A19" s="1" t="str">
        <f>'spelers bestand'!D15</f>
        <v xml:space="preserve">Wissel de Ben </v>
      </c>
      <c r="B19" s="387">
        <f>'spelers bestand'!I15</f>
        <v>2.2020997000000002</v>
      </c>
      <c r="C19" s="388">
        <f>'spelers bestand'!J15</f>
        <v>55.052492500000007</v>
      </c>
      <c r="D19" s="389">
        <f t="shared" si="28"/>
        <v>2.4405286343612334</v>
      </c>
      <c r="E19" s="390">
        <f t="shared" si="29"/>
        <v>61.013215859030836</v>
      </c>
      <c r="F19" s="391">
        <f t="shared" si="30"/>
        <v>40</v>
      </c>
      <c r="G19" s="392">
        <f t="shared" si="31"/>
        <v>454</v>
      </c>
      <c r="H19" s="758">
        <f t="shared" si="32"/>
        <v>1108</v>
      </c>
      <c r="I19" s="394">
        <f t="shared" si="33"/>
        <v>21</v>
      </c>
      <c r="J19" s="866">
        <v>19</v>
      </c>
      <c r="K19" s="393">
        <v>55</v>
      </c>
      <c r="L19" s="864" t="s">
        <v>655</v>
      </c>
      <c r="M19" s="374">
        <f t="shared" si="34"/>
        <v>2.8947368421052633</v>
      </c>
      <c r="N19" s="394">
        <v>3</v>
      </c>
      <c r="O19" s="395">
        <v>12</v>
      </c>
      <c r="P19" s="396">
        <v>55</v>
      </c>
      <c r="Q19" s="898"/>
      <c r="R19" s="397">
        <f t="shared" si="35"/>
        <v>4.583333333333333</v>
      </c>
      <c r="S19" s="398">
        <v>3</v>
      </c>
      <c r="T19" s="395">
        <v>14</v>
      </c>
      <c r="U19" s="396">
        <v>55</v>
      </c>
      <c r="V19" s="898"/>
      <c r="W19" s="397">
        <f t="shared" si="36"/>
        <v>3.9285714285714284</v>
      </c>
      <c r="X19" s="399">
        <v>3</v>
      </c>
      <c r="Y19" s="400">
        <v>24</v>
      </c>
      <c r="Z19" s="396">
        <v>50</v>
      </c>
      <c r="AA19" s="898"/>
      <c r="AB19" s="397">
        <f t="shared" si="37"/>
        <v>2.0833333333333335</v>
      </c>
      <c r="AC19" s="402">
        <v>0</v>
      </c>
      <c r="AD19" s="400">
        <v>20</v>
      </c>
      <c r="AE19" s="401">
        <v>55</v>
      </c>
      <c r="AF19" s="885"/>
      <c r="AG19" s="397">
        <f t="shared" si="38"/>
        <v>2.75</v>
      </c>
      <c r="AH19" s="402">
        <v>3</v>
      </c>
      <c r="AI19" s="400">
        <v>31</v>
      </c>
      <c r="AJ19" s="401">
        <v>50</v>
      </c>
      <c r="AK19" s="885"/>
      <c r="AL19" s="397">
        <f t="shared" si="39"/>
        <v>1.6129032258064515</v>
      </c>
      <c r="AM19" s="403">
        <v>0</v>
      </c>
      <c r="AN19" s="404">
        <v>15</v>
      </c>
      <c r="AO19" s="210">
        <v>55</v>
      </c>
      <c r="AP19" s="885"/>
      <c r="AQ19" s="405">
        <f t="shared" si="40"/>
        <v>3.6666666666666665</v>
      </c>
      <c r="AR19" s="403">
        <v>3</v>
      </c>
      <c r="AS19" s="404">
        <v>26</v>
      </c>
      <c r="AT19" s="210">
        <v>47</v>
      </c>
      <c r="AU19" s="885"/>
      <c r="AV19" s="405">
        <f t="shared" si="41"/>
        <v>1.8076923076923077</v>
      </c>
      <c r="AW19" s="403">
        <v>0</v>
      </c>
      <c r="AX19" s="404">
        <v>28</v>
      </c>
      <c r="AY19" s="210">
        <v>48</v>
      </c>
      <c r="AZ19" s="885"/>
      <c r="BA19" s="405">
        <f t="shared" si="42"/>
        <v>1.7142857142857142</v>
      </c>
      <c r="BB19" s="403">
        <v>0</v>
      </c>
      <c r="BC19" s="404">
        <v>24</v>
      </c>
      <c r="BD19" s="210">
        <v>55</v>
      </c>
      <c r="BE19" s="885"/>
      <c r="BF19" s="405">
        <f t="shared" si="43"/>
        <v>2.2916666666666665</v>
      </c>
      <c r="BG19" s="403">
        <v>3</v>
      </c>
      <c r="BH19" s="404">
        <v>22</v>
      </c>
      <c r="BI19" s="210">
        <v>52</v>
      </c>
      <c r="BJ19" s="885"/>
      <c r="BK19" s="405">
        <f t="shared" si="44"/>
        <v>2.3636363636363638</v>
      </c>
      <c r="BL19" s="403">
        <v>1</v>
      </c>
      <c r="BM19" s="404">
        <v>18</v>
      </c>
      <c r="BN19" s="210">
        <v>55</v>
      </c>
      <c r="BO19" s="885"/>
      <c r="BP19" s="405">
        <f t="shared" si="45"/>
        <v>3.0555555555555554</v>
      </c>
      <c r="BQ19" s="403">
        <v>2</v>
      </c>
      <c r="BR19" s="404">
        <v>28</v>
      </c>
      <c r="BS19" s="210">
        <v>55</v>
      </c>
      <c r="BT19" s="885"/>
      <c r="BU19" s="405">
        <f t="shared" si="46"/>
        <v>1.9642857142857142</v>
      </c>
      <c r="BV19" s="403">
        <v>2</v>
      </c>
      <c r="BW19" s="843"/>
      <c r="BX19" s="844"/>
      <c r="BY19" s="890" t="s">
        <v>632</v>
      </c>
      <c r="BZ19" s="845" t="e">
        <f t="shared" si="47"/>
        <v>#DIV/0!</v>
      </c>
      <c r="CA19" s="842"/>
      <c r="CB19" s="404">
        <v>21</v>
      </c>
      <c r="CC19" s="977">
        <v>50</v>
      </c>
      <c r="CD19" s="898"/>
      <c r="CE19" s="405">
        <f t="shared" si="48"/>
        <v>2.3809523809523809</v>
      </c>
      <c r="CF19" s="403">
        <v>1</v>
      </c>
      <c r="CG19" s="404">
        <v>25</v>
      </c>
      <c r="CH19" s="210">
        <v>41</v>
      </c>
      <c r="CI19" s="885"/>
      <c r="CJ19" s="405">
        <f t="shared" si="49"/>
        <v>1.64</v>
      </c>
      <c r="CK19" s="403">
        <v>0</v>
      </c>
      <c r="CL19" s="404">
        <v>19</v>
      </c>
      <c r="CM19" s="210">
        <v>55</v>
      </c>
      <c r="CN19" s="885"/>
      <c r="CO19" s="405">
        <f t="shared" si="50"/>
        <v>2.8947368421052633</v>
      </c>
      <c r="CP19" s="403">
        <v>3</v>
      </c>
      <c r="CQ19" s="404">
        <v>15</v>
      </c>
      <c r="CR19" s="210">
        <v>55</v>
      </c>
      <c r="CS19" s="885"/>
      <c r="CT19" s="405">
        <f t="shared" si="51"/>
        <v>3.6666666666666665</v>
      </c>
      <c r="CU19" s="403">
        <v>3</v>
      </c>
      <c r="CV19" s="404">
        <v>26</v>
      </c>
      <c r="CW19" s="210">
        <v>55</v>
      </c>
      <c r="CX19" s="885"/>
      <c r="CY19" s="405">
        <f t="shared" si="52"/>
        <v>2.1153846153846154</v>
      </c>
      <c r="CZ19" s="403">
        <v>2</v>
      </c>
      <c r="DA19" s="404">
        <v>28</v>
      </c>
      <c r="DB19" s="210">
        <v>55</v>
      </c>
      <c r="DC19" s="885"/>
      <c r="DD19" s="405">
        <f t="shared" si="53"/>
        <v>1.9642857142857142</v>
      </c>
      <c r="DE19" s="403">
        <v>2</v>
      </c>
      <c r="DF19" s="404">
        <v>15</v>
      </c>
      <c r="DG19" s="210">
        <v>55</v>
      </c>
      <c r="DH19" s="885"/>
      <c r="DI19" s="405">
        <f t="shared" si="54"/>
        <v>3.6666666666666665</v>
      </c>
      <c r="DJ19" s="403">
        <v>3</v>
      </c>
      <c r="DK19" s="404">
        <v>24</v>
      </c>
      <c r="DL19" s="210">
        <v>55</v>
      </c>
      <c r="DM19" s="885"/>
      <c r="DN19" s="405">
        <f t="shared" si="55"/>
        <v>2.2916666666666665</v>
      </c>
      <c r="DO19" s="403">
        <v>3</v>
      </c>
      <c r="DP19" s="12"/>
    </row>
    <row r="20" spans="1:120" x14ac:dyDescent="0.2">
      <c r="A20" s="1" t="str">
        <f>'spelers bestand'!D16</f>
        <v>Haselkamp v.d.Toon</v>
      </c>
      <c r="B20" s="387">
        <f>'spelers bestand'!I16</f>
        <v>2.1885056999999999</v>
      </c>
      <c r="C20" s="388">
        <f>'spelers bestand'!J16</f>
        <v>54.712642499999994</v>
      </c>
      <c r="D20" s="389">
        <f t="shared" si="28"/>
        <v>2.0041322314049586</v>
      </c>
      <c r="E20" s="390">
        <f t="shared" si="29"/>
        <v>50.103305785123965</v>
      </c>
      <c r="F20" s="391">
        <f t="shared" si="30"/>
        <v>27</v>
      </c>
      <c r="G20" s="392">
        <f t="shared" si="31"/>
        <v>484</v>
      </c>
      <c r="H20" s="758">
        <f t="shared" si="32"/>
        <v>970</v>
      </c>
      <c r="I20" s="394">
        <f t="shared" si="33"/>
        <v>21</v>
      </c>
      <c r="J20" s="866">
        <v>23</v>
      </c>
      <c r="K20" s="393">
        <v>54</v>
      </c>
      <c r="L20" s="905"/>
      <c r="M20" s="374">
        <f t="shared" si="34"/>
        <v>2.347826086956522</v>
      </c>
      <c r="N20" s="394">
        <v>1</v>
      </c>
      <c r="O20" s="395">
        <v>30</v>
      </c>
      <c r="P20" s="396">
        <v>43</v>
      </c>
      <c r="Q20" s="864" t="s">
        <v>629</v>
      </c>
      <c r="R20" s="397">
        <f t="shared" si="35"/>
        <v>1.4333333333333333</v>
      </c>
      <c r="S20" s="398">
        <v>0</v>
      </c>
      <c r="T20" s="395">
        <v>19</v>
      </c>
      <c r="U20" s="396">
        <v>34</v>
      </c>
      <c r="V20" s="898"/>
      <c r="W20" s="397">
        <f t="shared" si="36"/>
        <v>1.7894736842105263</v>
      </c>
      <c r="X20" s="399">
        <v>0</v>
      </c>
      <c r="Y20" s="400">
        <v>30</v>
      </c>
      <c r="Z20" s="401">
        <v>51</v>
      </c>
      <c r="AA20" s="885"/>
      <c r="AB20" s="397">
        <f t="shared" si="37"/>
        <v>1.7</v>
      </c>
      <c r="AC20" s="402">
        <v>0</v>
      </c>
      <c r="AD20" s="400">
        <v>16</v>
      </c>
      <c r="AE20" s="401">
        <v>26</v>
      </c>
      <c r="AF20" s="885"/>
      <c r="AG20" s="397">
        <f t="shared" si="38"/>
        <v>1.625</v>
      </c>
      <c r="AH20" s="402">
        <v>0</v>
      </c>
      <c r="AI20" s="400">
        <v>23</v>
      </c>
      <c r="AJ20" s="401">
        <v>55</v>
      </c>
      <c r="AK20" s="885"/>
      <c r="AL20" s="397">
        <f t="shared" si="39"/>
        <v>2.3913043478260869</v>
      </c>
      <c r="AM20" s="403">
        <v>3</v>
      </c>
      <c r="AN20" s="404">
        <v>20</v>
      </c>
      <c r="AO20" s="210">
        <v>55</v>
      </c>
      <c r="AP20" s="885"/>
      <c r="AQ20" s="405">
        <f t="shared" si="40"/>
        <v>2.75</v>
      </c>
      <c r="AR20" s="403">
        <v>3</v>
      </c>
      <c r="AS20" s="404">
        <v>22</v>
      </c>
      <c r="AT20" s="210">
        <v>55</v>
      </c>
      <c r="AU20" s="885"/>
      <c r="AV20" s="405">
        <f t="shared" si="41"/>
        <v>2.5</v>
      </c>
      <c r="AW20" s="403">
        <v>3</v>
      </c>
      <c r="AX20" s="404">
        <v>28</v>
      </c>
      <c r="AY20" s="210">
        <v>55</v>
      </c>
      <c r="AZ20" s="885"/>
      <c r="BA20" s="405">
        <f t="shared" si="42"/>
        <v>1.9642857142857142</v>
      </c>
      <c r="BB20" s="403">
        <v>2</v>
      </c>
      <c r="BC20" s="404">
        <v>21</v>
      </c>
      <c r="BD20" s="210">
        <v>55</v>
      </c>
      <c r="BE20" s="885"/>
      <c r="BF20" s="405">
        <f t="shared" si="43"/>
        <v>2.6190476190476191</v>
      </c>
      <c r="BG20" s="403">
        <v>3</v>
      </c>
      <c r="BH20" s="404">
        <v>20</v>
      </c>
      <c r="BI20" s="210">
        <v>28</v>
      </c>
      <c r="BJ20" s="885"/>
      <c r="BK20" s="405">
        <f t="shared" si="44"/>
        <v>1.4</v>
      </c>
      <c r="BL20" s="403">
        <v>0</v>
      </c>
      <c r="BM20" s="404">
        <v>25</v>
      </c>
      <c r="BN20" s="210">
        <v>43</v>
      </c>
      <c r="BO20" s="885"/>
      <c r="BP20" s="405">
        <f t="shared" si="45"/>
        <v>1.72</v>
      </c>
      <c r="BQ20" s="403">
        <v>0</v>
      </c>
      <c r="BR20" s="843"/>
      <c r="BS20" s="844"/>
      <c r="BT20" s="890" t="s">
        <v>632</v>
      </c>
      <c r="BU20" s="845" t="e">
        <f t="shared" si="46"/>
        <v>#DIV/0!</v>
      </c>
      <c r="BV20" s="842"/>
      <c r="BW20" s="404">
        <v>23</v>
      </c>
      <c r="BX20" s="210">
        <v>28</v>
      </c>
      <c r="BY20" s="885"/>
      <c r="BZ20" s="405">
        <f t="shared" si="47"/>
        <v>1.2173913043478262</v>
      </c>
      <c r="CA20" s="403">
        <v>0</v>
      </c>
      <c r="CB20" s="404">
        <v>30</v>
      </c>
      <c r="CC20" s="210">
        <v>55</v>
      </c>
      <c r="CD20" s="885"/>
      <c r="CE20" s="405">
        <f t="shared" si="48"/>
        <v>1.8333333333333333</v>
      </c>
      <c r="CF20" s="403">
        <v>2</v>
      </c>
      <c r="CG20" s="404">
        <v>15</v>
      </c>
      <c r="CH20" s="210">
        <v>55</v>
      </c>
      <c r="CI20" s="885"/>
      <c r="CJ20" s="405">
        <f t="shared" si="49"/>
        <v>3.6666666666666665</v>
      </c>
      <c r="CK20" s="403">
        <v>3</v>
      </c>
      <c r="CL20" s="404">
        <v>18</v>
      </c>
      <c r="CM20" s="210">
        <v>55</v>
      </c>
      <c r="CN20" s="885"/>
      <c r="CO20" s="405">
        <f t="shared" si="50"/>
        <v>3.0555555555555554</v>
      </c>
      <c r="CP20" s="403">
        <v>3</v>
      </c>
      <c r="CQ20" s="404">
        <v>32</v>
      </c>
      <c r="CR20" s="210">
        <v>45</v>
      </c>
      <c r="CS20" s="885" t="s">
        <v>628</v>
      </c>
      <c r="CT20" s="405">
        <f t="shared" si="51"/>
        <v>1.40625</v>
      </c>
      <c r="CU20" s="403">
        <v>0</v>
      </c>
      <c r="CV20" s="404">
        <v>27</v>
      </c>
      <c r="CW20" s="210">
        <v>45</v>
      </c>
      <c r="CX20" s="885"/>
      <c r="CY20" s="405">
        <f t="shared" si="52"/>
        <v>1.6666666666666667</v>
      </c>
      <c r="CZ20" s="403">
        <v>0</v>
      </c>
      <c r="DA20" s="404">
        <v>28</v>
      </c>
      <c r="DB20" s="210">
        <v>35</v>
      </c>
      <c r="DC20" s="885"/>
      <c r="DD20" s="405">
        <f t="shared" si="53"/>
        <v>1.25</v>
      </c>
      <c r="DE20" s="403">
        <v>0</v>
      </c>
      <c r="DF20" s="404">
        <v>16</v>
      </c>
      <c r="DG20" s="210">
        <v>55</v>
      </c>
      <c r="DH20" s="885"/>
      <c r="DI20" s="405">
        <f t="shared" si="54"/>
        <v>3.4375</v>
      </c>
      <c r="DJ20" s="403">
        <v>3</v>
      </c>
      <c r="DK20" s="404">
        <v>18</v>
      </c>
      <c r="DL20" s="210">
        <v>43</v>
      </c>
      <c r="DM20" s="885"/>
      <c r="DN20" s="405">
        <f t="shared" si="55"/>
        <v>2.3888888888888888</v>
      </c>
      <c r="DO20" s="403">
        <v>1</v>
      </c>
    </row>
    <row r="21" spans="1:120" x14ac:dyDescent="0.2">
      <c r="A21" s="1" t="str">
        <f>'spelers bestand'!D17</f>
        <v>Rooijen van Albert</v>
      </c>
      <c r="B21" s="387">
        <f>'spelers bestand'!I17</f>
        <v>2.1621622</v>
      </c>
      <c r="C21" s="388">
        <f>'spelers bestand'!J17</f>
        <v>54.054054999999998</v>
      </c>
      <c r="D21" s="389">
        <f t="shared" si="28"/>
        <v>1.8811881188118811</v>
      </c>
      <c r="E21" s="390">
        <f t="shared" si="29"/>
        <v>47.029702970297024</v>
      </c>
      <c r="F21" s="391">
        <f t="shared" si="30"/>
        <v>16</v>
      </c>
      <c r="G21" s="392">
        <f t="shared" si="31"/>
        <v>505</v>
      </c>
      <c r="H21" s="758">
        <f t="shared" si="32"/>
        <v>950</v>
      </c>
      <c r="I21" s="394">
        <f t="shared" si="33"/>
        <v>21</v>
      </c>
      <c r="J21" s="866">
        <v>31</v>
      </c>
      <c r="K21" s="393">
        <v>44</v>
      </c>
      <c r="L21" s="864" t="s">
        <v>629</v>
      </c>
      <c r="M21" s="374">
        <f t="shared" si="34"/>
        <v>1.4193548387096775</v>
      </c>
      <c r="N21" s="394">
        <v>0</v>
      </c>
      <c r="O21" s="395">
        <v>36</v>
      </c>
      <c r="P21" s="396">
        <v>50</v>
      </c>
      <c r="Q21" s="898"/>
      <c r="R21" s="397">
        <f t="shared" si="35"/>
        <v>1.3888888888888888</v>
      </c>
      <c r="S21" s="398">
        <v>0</v>
      </c>
      <c r="T21" s="395">
        <v>20</v>
      </c>
      <c r="U21" s="396">
        <v>54</v>
      </c>
      <c r="V21" s="898"/>
      <c r="W21" s="397">
        <f t="shared" si="36"/>
        <v>2.7</v>
      </c>
      <c r="X21" s="399">
        <v>3</v>
      </c>
      <c r="Y21" s="400">
        <v>23</v>
      </c>
      <c r="Z21" s="401">
        <v>27</v>
      </c>
      <c r="AA21" s="885"/>
      <c r="AB21" s="397">
        <f t="shared" si="37"/>
        <v>1.173913043478261</v>
      </c>
      <c r="AC21" s="402">
        <v>0</v>
      </c>
      <c r="AD21" s="400">
        <v>23</v>
      </c>
      <c r="AE21" s="401">
        <v>38</v>
      </c>
      <c r="AF21" s="885"/>
      <c r="AG21" s="397">
        <f t="shared" si="38"/>
        <v>1.6521739130434783</v>
      </c>
      <c r="AH21" s="402">
        <v>0</v>
      </c>
      <c r="AI21" s="400">
        <v>14</v>
      </c>
      <c r="AJ21" s="401">
        <v>41</v>
      </c>
      <c r="AK21" s="885"/>
      <c r="AL21" s="397">
        <f t="shared" si="39"/>
        <v>2.9285714285714284</v>
      </c>
      <c r="AM21" s="403">
        <v>1</v>
      </c>
      <c r="AN21" s="404">
        <v>20</v>
      </c>
      <c r="AO21" s="210">
        <v>41</v>
      </c>
      <c r="AP21" s="885"/>
      <c r="AQ21" s="405">
        <f t="shared" si="40"/>
        <v>2.0499999999999998</v>
      </c>
      <c r="AR21" s="403">
        <v>0</v>
      </c>
      <c r="AS21" s="404">
        <v>26</v>
      </c>
      <c r="AT21" s="210">
        <v>54</v>
      </c>
      <c r="AU21" s="885"/>
      <c r="AV21" s="405">
        <f t="shared" si="41"/>
        <v>2.0769230769230771</v>
      </c>
      <c r="AW21" s="403">
        <v>2</v>
      </c>
      <c r="AX21" s="404">
        <v>22</v>
      </c>
      <c r="AY21" s="210">
        <v>54</v>
      </c>
      <c r="AZ21" s="885"/>
      <c r="BA21" s="405">
        <f t="shared" si="42"/>
        <v>2.4545454545454546</v>
      </c>
      <c r="BB21" s="403">
        <v>3</v>
      </c>
      <c r="BC21" s="404">
        <v>17</v>
      </c>
      <c r="BD21" s="210">
        <v>37</v>
      </c>
      <c r="BE21" s="885"/>
      <c r="BF21" s="405">
        <f t="shared" si="43"/>
        <v>2.1764705882352939</v>
      </c>
      <c r="BG21" s="403">
        <v>1</v>
      </c>
      <c r="BH21" s="404">
        <v>25</v>
      </c>
      <c r="BI21" s="396">
        <v>54</v>
      </c>
      <c r="BJ21" s="898"/>
      <c r="BK21" s="405">
        <f t="shared" si="44"/>
        <v>2.16</v>
      </c>
      <c r="BL21" s="403">
        <v>2</v>
      </c>
      <c r="BM21" s="843"/>
      <c r="BN21" s="844"/>
      <c r="BO21" s="890" t="s">
        <v>632</v>
      </c>
      <c r="BP21" s="845" t="e">
        <f t="shared" si="45"/>
        <v>#DIV/0!</v>
      </c>
      <c r="BQ21" s="842"/>
      <c r="BR21" s="404">
        <v>18</v>
      </c>
      <c r="BS21" s="210">
        <v>32</v>
      </c>
      <c r="BT21" s="885"/>
      <c r="BU21" s="405">
        <f t="shared" si="46"/>
        <v>1.7777777777777777</v>
      </c>
      <c r="BV21" s="403">
        <v>0</v>
      </c>
      <c r="BW21" s="404">
        <v>24</v>
      </c>
      <c r="BX21" s="210">
        <v>50</v>
      </c>
      <c r="BY21" s="885"/>
      <c r="BZ21" s="405">
        <f t="shared" si="47"/>
        <v>2.0833333333333335</v>
      </c>
      <c r="CA21" s="403">
        <v>0</v>
      </c>
      <c r="CB21" s="404">
        <v>27</v>
      </c>
      <c r="CC21" s="210">
        <v>49</v>
      </c>
      <c r="CD21" s="885"/>
      <c r="CE21" s="405">
        <f t="shared" si="48"/>
        <v>1.8148148148148149</v>
      </c>
      <c r="CF21" s="403">
        <v>0</v>
      </c>
      <c r="CG21" s="404">
        <v>27</v>
      </c>
      <c r="CH21" s="210">
        <v>45</v>
      </c>
      <c r="CI21" s="885"/>
      <c r="CJ21" s="405">
        <f t="shared" si="49"/>
        <v>1.6666666666666667</v>
      </c>
      <c r="CK21" s="403">
        <v>0</v>
      </c>
      <c r="CL21" s="404">
        <v>28</v>
      </c>
      <c r="CM21" s="210">
        <v>54</v>
      </c>
      <c r="CN21" s="885"/>
      <c r="CO21" s="405">
        <f t="shared" si="50"/>
        <v>1.9285714285714286</v>
      </c>
      <c r="CP21" s="403">
        <v>2</v>
      </c>
      <c r="CQ21" s="404">
        <v>32</v>
      </c>
      <c r="CR21" s="210">
        <v>54</v>
      </c>
      <c r="CS21" s="885"/>
      <c r="CT21" s="405">
        <f t="shared" si="51"/>
        <v>1.6875</v>
      </c>
      <c r="CU21" s="403">
        <v>2</v>
      </c>
      <c r="CV21" s="404">
        <v>26</v>
      </c>
      <c r="CW21" s="210">
        <v>49</v>
      </c>
      <c r="CX21" s="885"/>
      <c r="CY21" s="405">
        <f t="shared" si="52"/>
        <v>1.8846153846153846</v>
      </c>
      <c r="CZ21" s="403">
        <v>0</v>
      </c>
      <c r="DA21" s="404">
        <v>15</v>
      </c>
      <c r="DB21" s="210">
        <v>25</v>
      </c>
      <c r="DC21" s="885"/>
      <c r="DD21" s="405">
        <f t="shared" si="53"/>
        <v>1.6666666666666667</v>
      </c>
      <c r="DE21" s="403">
        <v>0</v>
      </c>
      <c r="DF21" s="404">
        <v>23</v>
      </c>
      <c r="DG21" s="210">
        <v>49</v>
      </c>
      <c r="DH21" s="880" t="s">
        <v>706</v>
      </c>
      <c r="DI21" s="405">
        <f t="shared" si="54"/>
        <v>2.1304347826086958</v>
      </c>
      <c r="DJ21" s="403">
        <v>0</v>
      </c>
      <c r="DK21" s="404">
        <v>28</v>
      </c>
      <c r="DL21" s="210">
        <v>49</v>
      </c>
      <c r="DM21" s="885"/>
      <c r="DN21" s="405">
        <f t="shared" si="55"/>
        <v>1.75</v>
      </c>
      <c r="DO21" s="403">
        <v>0</v>
      </c>
    </row>
    <row r="22" spans="1:120" x14ac:dyDescent="0.2">
      <c r="A22" s="1" t="str">
        <f>'spelers bestand'!D18</f>
        <v>Witjes Ge</v>
      </c>
      <c r="B22" s="387">
        <f>'spelers bestand'!I18</f>
        <v>2.1576846000000001</v>
      </c>
      <c r="C22" s="388">
        <f>'spelers bestand'!J18</f>
        <v>53.942115000000001</v>
      </c>
      <c r="D22" s="389">
        <f t="shared" si="28"/>
        <v>2.028322440087146</v>
      </c>
      <c r="E22" s="390">
        <f t="shared" si="29"/>
        <v>50.708061002178653</v>
      </c>
      <c r="F22" s="391">
        <f t="shared" si="30"/>
        <v>32</v>
      </c>
      <c r="G22" s="392">
        <f t="shared" si="31"/>
        <v>459</v>
      </c>
      <c r="H22" s="758">
        <f t="shared" si="32"/>
        <v>931</v>
      </c>
      <c r="I22" s="394">
        <f t="shared" si="33"/>
        <v>21</v>
      </c>
      <c r="J22" s="866">
        <v>22</v>
      </c>
      <c r="K22" s="393">
        <v>54</v>
      </c>
      <c r="L22" s="905"/>
      <c r="M22" s="406">
        <f t="shared" si="34"/>
        <v>2.4545454545454546</v>
      </c>
      <c r="N22" s="394">
        <v>3</v>
      </c>
      <c r="O22" s="395">
        <v>25</v>
      </c>
      <c r="P22" s="396">
        <v>54</v>
      </c>
      <c r="Q22" s="898"/>
      <c r="R22" s="397">
        <f t="shared" si="35"/>
        <v>2.16</v>
      </c>
      <c r="S22" s="398">
        <v>2</v>
      </c>
      <c r="T22" s="395">
        <v>23</v>
      </c>
      <c r="U22" s="396">
        <v>42</v>
      </c>
      <c r="V22" s="898"/>
      <c r="W22" s="397">
        <f t="shared" si="36"/>
        <v>1.826086956521739</v>
      </c>
      <c r="X22" s="399">
        <v>0</v>
      </c>
      <c r="Y22" s="400">
        <v>23</v>
      </c>
      <c r="Z22" s="401">
        <v>39</v>
      </c>
      <c r="AA22" s="885"/>
      <c r="AB22" s="397">
        <f t="shared" si="37"/>
        <v>1.6956521739130435</v>
      </c>
      <c r="AC22" s="402">
        <v>0</v>
      </c>
      <c r="AD22" s="400">
        <v>23</v>
      </c>
      <c r="AE22" s="401">
        <v>54</v>
      </c>
      <c r="AF22" s="885"/>
      <c r="AG22" s="397">
        <f t="shared" si="38"/>
        <v>2.347826086956522</v>
      </c>
      <c r="AH22" s="402">
        <v>3</v>
      </c>
      <c r="AI22" s="441">
        <v>23</v>
      </c>
      <c r="AJ22" s="396">
        <v>35</v>
      </c>
      <c r="AK22" s="898"/>
      <c r="AL22" s="442">
        <f t="shared" si="39"/>
        <v>1.5217391304347827</v>
      </c>
      <c r="AM22" s="443">
        <v>0</v>
      </c>
      <c r="AN22" s="404">
        <v>15</v>
      </c>
      <c r="AO22" s="210">
        <v>22</v>
      </c>
      <c r="AP22" s="885"/>
      <c r="AQ22" s="405">
        <f t="shared" si="40"/>
        <v>1.4666666666666666</v>
      </c>
      <c r="AR22" s="403">
        <v>0</v>
      </c>
      <c r="AS22" s="404">
        <v>17</v>
      </c>
      <c r="AT22" s="210">
        <v>54</v>
      </c>
      <c r="AU22" s="885"/>
      <c r="AV22" s="405">
        <f t="shared" si="41"/>
        <v>3.1764705882352939</v>
      </c>
      <c r="AW22" s="403">
        <v>3</v>
      </c>
      <c r="AX22" s="404">
        <v>24</v>
      </c>
      <c r="AY22" s="210">
        <v>54</v>
      </c>
      <c r="AZ22" s="885"/>
      <c r="BA22" s="405">
        <f t="shared" si="42"/>
        <v>2.25</v>
      </c>
      <c r="BB22" s="403">
        <v>3</v>
      </c>
      <c r="BC22" s="404">
        <v>27</v>
      </c>
      <c r="BD22" s="210">
        <v>41</v>
      </c>
      <c r="BE22" s="885"/>
      <c r="BF22" s="405">
        <f t="shared" si="43"/>
        <v>1.5185185185185186</v>
      </c>
      <c r="BG22" s="403">
        <v>0</v>
      </c>
      <c r="BH22" s="404">
        <v>21</v>
      </c>
      <c r="BI22" s="210">
        <v>28</v>
      </c>
      <c r="BJ22" s="885"/>
      <c r="BK22" s="405">
        <f t="shared" si="44"/>
        <v>1.3333333333333333</v>
      </c>
      <c r="BL22" s="403">
        <v>0</v>
      </c>
      <c r="BM22" s="404">
        <v>21</v>
      </c>
      <c r="BN22" s="210">
        <v>54</v>
      </c>
      <c r="BO22" s="885"/>
      <c r="BP22" s="405">
        <f t="shared" si="45"/>
        <v>2.5714285714285716</v>
      </c>
      <c r="BQ22" s="403">
        <v>3</v>
      </c>
      <c r="BR22" s="404">
        <v>23</v>
      </c>
      <c r="BS22" s="210">
        <v>54</v>
      </c>
      <c r="BT22" s="885"/>
      <c r="BU22" s="405">
        <f t="shared" si="46"/>
        <v>2.347826086956522</v>
      </c>
      <c r="BV22" s="403">
        <v>3</v>
      </c>
      <c r="BW22" s="404">
        <v>24</v>
      </c>
      <c r="BX22" s="210">
        <v>54</v>
      </c>
      <c r="BY22" s="885"/>
      <c r="BZ22" s="405">
        <f t="shared" si="47"/>
        <v>2.25</v>
      </c>
      <c r="CA22" s="403">
        <v>3</v>
      </c>
      <c r="CB22" s="404">
        <v>22</v>
      </c>
      <c r="CC22" s="210">
        <v>54</v>
      </c>
      <c r="CD22" s="885"/>
      <c r="CE22" s="405">
        <f t="shared" si="48"/>
        <v>2.4545454545454546</v>
      </c>
      <c r="CF22" s="403">
        <v>3</v>
      </c>
      <c r="CG22" s="404">
        <v>27</v>
      </c>
      <c r="CH22" s="210">
        <v>54</v>
      </c>
      <c r="CI22" s="885"/>
      <c r="CJ22" s="405">
        <f t="shared" si="49"/>
        <v>2</v>
      </c>
      <c r="CK22" s="403">
        <v>2</v>
      </c>
      <c r="CL22" s="404">
        <v>18</v>
      </c>
      <c r="CM22" s="396">
        <v>24</v>
      </c>
      <c r="CN22" s="865" t="s">
        <v>626</v>
      </c>
      <c r="CO22" s="405">
        <f t="shared" si="50"/>
        <v>1.3333333333333333</v>
      </c>
      <c r="CP22" s="403">
        <v>0</v>
      </c>
      <c r="CQ22" s="404">
        <v>15</v>
      </c>
      <c r="CR22" s="210">
        <v>34</v>
      </c>
      <c r="CS22" s="885"/>
      <c r="CT22" s="405">
        <f t="shared" si="51"/>
        <v>2.2666666666666666</v>
      </c>
      <c r="CU22" s="403">
        <v>1</v>
      </c>
      <c r="CV22" s="404">
        <v>24</v>
      </c>
      <c r="CW22" s="210">
        <v>54</v>
      </c>
      <c r="CX22" s="885"/>
      <c r="CY22" s="405">
        <f t="shared" si="52"/>
        <v>2.25</v>
      </c>
      <c r="CZ22" s="403">
        <v>3</v>
      </c>
      <c r="DA22" s="404">
        <v>21</v>
      </c>
      <c r="DB22" s="210">
        <v>33</v>
      </c>
      <c r="DC22" s="885"/>
      <c r="DD22" s="405">
        <f t="shared" si="53"/>
        <v>1.5714285714285714</v>
      </c>
      <c r="DE22" s="403">
        <v>0</v>
      </c>
      <c r="DF22" s="404">
        <v>21</v>
      </c>
      <c r="DG22" s="210">
        <v>39</v>
      </c>
      <c r="DH22" s="885"/>
      <c r="DI22" s="405">
        <f t="shared" si="54"/>
        <v>1.8571428571428572</v>
      </c>
      <c r="DJ22" s="403">
        <v>0</v>
      </c>
      <c r="DK22" s="843"/>
      <c r="DL22" s="844"/>
      <c r="DM22" s="890" t="s">
        <v>632</v>
      </c>
      <c r="DN22" s="845" t="e">
        <f t="shared" si="55"/>
        <v>#DIV/0!</v>
      </c>
      <c r="DO22" s="842"/>
    </row>
    <row r="23" spans="1:120" x14ac:dyDescent="0.2">
      <c r="A23" s="1" t="str">
        <f>'spelers bestand'!D19</f>
        <v>Schaik van Koos</v>
      </c>
      <c r="B23" s="387">
        <f>'spelers bestand'!I19</f>
        <v>2.0836735000000002</v>
      </c>
      <c r="C23" s="388">
        <f>'spelers bestand'!J19</f>
        <v>52.091837500000004</v>
      </c>
      <c r="D23" s="389">
        <f t="shared" si="28"/>
        <v>1.8449304174950298</v>
      </c>
      <c r="E23" s="390">
        <f t="shared" si="29"/>
        <v>46.123260437375748</v>
      </c>
      <c r="F23" s="391">
        <f t="shared" si="30"/>
        <v>25</v>
      </c>
      <c r="G23" s="392">
        <f t="shared" si="31"/>
        <v>503</v>
      </c>
      <c r="H23" s="758">
        <f t="shared" si="32"/>
        <v>928</v>
      </c>
      <c r="I23" s="394">
        <f t="shared" si="33"/>
        <v>21</v>
      </c>
      <c r="J23" s="866">
        <v>19</v>
      </c>
      <c r="K23" s="393">
        <v>26</v>
      </c>
      <c r="L23" s="905" t="s">
        <v>626</v>
      </c>
      <c r="M23" s="374">
        <f t="shared" si="34"/>
        <v>1.368421052631579</v>
      </c>
      <c r="N23" s="394">
        <v>0</v>
      </c>
      <c r="O23" s="395">
        <v>26</v>
      </c>
      <c r="P23" s="396">
        <v>52</v>
      </c>
      <c r="Q23" s="865" t="s">
        <v>636</v>
      </c>
      <c r="R23" s="397">
        <f t="shared" si="35"/>
        <v>2</v>
      </c>
      <c r="S23" s="398">
        <v>2</v>
      </c>
      <c r="T23" s="395">
        <v>23</v>
      </c>
      <c r="U23" s="396">
        <v>52</v>
      </c>
      <c r="V23" s="905" t="s">
        <v>626</v>
      </c>
      <c r="W23" s="397">
        <f t="shared" si="36"/>
        <v>2.2608695652173911</v>
      </c>
      <c r="X23" s="399">
        <v>3</v>
      </c>
      <c r="Y23" s="400">
        <v>23</v>
      </c>
      <c r="Z23" s="401">
        <v>52</v>
      </c>
      <c r="AA23" s="885"/>
      <c r="AB23" s="397">
        <f t="shared" si="37"/>
        <v>2.2608695652173911</v>
      </c>
      <c r="AC23" s="402">
        <v>3</v>
      </c>
      <c r="AD23" s="400">
        <v>16</v>
      </c>
      <c r="AE23" s="396">
        <v>52</v>
      </c>
      <c r="AF23" s="898"/>
      <c r="AG23" s="397">
        <f t="shared" si="38"/>
        <v>3.25</v>
      </c>
      <c r="AH23" s="402">
        <v>3</v>
      </c>
      <c r="AI23" s="400">
        <v>31</v>
      </c>
      <c r="AJ23" s="401">
        <v>52</v>
      </c>
      <c r="AK23" s="885"/>
      <c r="AL23" s="397">
        <f t="shared" si="39"/>
        <v>1.6774193548387097</v>
      </c>
      <c r="AM23" s="403">
        <v>2</v>
      </c>
      <c r="AN23" s="404">
        <v>28</v>
      </c>
      <c r="AO23" s="210">
        <v>45</v>
      </c>
      <c r="AP23" s="880" t="s">
        <v>654</v>
      </c>
      <c r="AQ23" s="405">
        <f t="shared" si="40"/>
        <v>1.6071428571428572</v>
      </c>
      <c r="AR23" s="403">
        <v>0</v>
      </c>
      <c r="AS23" s="404">
        <v>25</v>
      </c>
      <c r="AT23" s="210">
        <v>31</v>
      </c>
      <c r="AU23" s="885"/>
      <c r="AV23" s="405">
        <f t="shared" si="41"/>
        <v>1.24</v>
      </c>
      <c r="AW23" s="403">
        <v>0</v>
      </c>
      <c r="AX23" s="404">
        <v>25</v>
      </c>
      <c r="AY23" s="210">
        <v>43</v>
      </c>
      <c r="AZ23" s="885"/>
      <c r="BA23" s="405">
        <f t="shared" si="42"/>
        <v>1.72</v>
      </c>
      <c r="BB23" s="403">
        <v>0</v>
      </c>
      <c r="BC23" s="404">
        <v>24</v>
      </c>
      <c r="BD23" s="210">
        <v>49</v>
      </c>
      <c r="BE23" s="885"/>
      <c r="BF23" s="405">
        <f t="shared" si="43"/>
        <v>2.0416666666666665</v>
      </c>
      <c r="BG23" s="403">
        <v>0</v>
      </c>
      <c r="BH23" s="404">
        <v>33</v>
      </c>
      <c r="BI23" s="210">
        <v>52</v>
      </c>
      <c r="BJ23" s="885"/>
      <c r="BK23" s="405">
        <f t="shared" si="44"/>
        <v>1.5757575757575757</v>
      </c>
      <c r="BL23" s="403">
        <v>2</v>
      </c>
      <c r="BM23" s="404">
        <v>22</v>
      </c>
      <c r="BN23" s="210">
        <v>38</v>
      </c>
      <c r="BO23" s="885"/>
      <c r="BP23" s="405">
        <f t="shared" si="45"/>
        <v>1.7272727272727273</v>
      </c>
      <c r="BQ23" s="403">
        <v>0</v>
      </c>
      <c r="BR23" s="404">
        <v>27</v>
      </c>
      <c r="BS23" s="210">
        <v>52</v>
      </c>
      <c r="BT23" s="885"/>
      <c r="BU23" s="405">
        <f t="shared" si="46"/>
        <v>1.9259259259259258</v>
      </c>
      <c r="BV23" s="403">
        <v>2</v>
      </c>
      <c r="BW23" s="404">
        <v>24</v>
      </c>
      <c r="BX23" s="210">
        <v>44</v>
      </c>
      <c r="BY23" s="885"/>
      <c r="BZ23" s="405">
        <f t="shared" si="47"/>
        <v>1.8333333333333333</v>
      </c>
      <c r="CA23" s="403">
        <v>0</v>
      </c>
      <c r="CB23" s="404">
        <v>27</v>
      </c>
      <c r="CC23" s="210">
        <v>52</v>
      </c>
      <c r="CD23" s="885"/>
      <c r="CE23" s="405">
        <f t="shared" si="48"/>
        <v>1.9259259259259258</v>
      </c>
      <c r="CF23" s="403">
        <v>2</v>
      </c>
      <c r="CG23" s="404">
        <v>15</v>
      </c>
      <c r="CH23" s="396">
        <v>18</v>
      </c>
      <c r="CI23" s="898"/>
      <c r="CJ23" s="405">
        <f t="shared" si="49"/>
        <v>1.2</v>
      </c>
      <c r="CK23" s="403">
        <v>0</v>
      </c>
      <c r="CL23" s="404">
        <v>19</v>
      </c>
      <c r="CM23" s="210">
        <v>25</v>
      </c>
      <c r="CN23" s="885"/>
      <c r="CO23" s="405">
        <f t="shared" si="50"/>
        <v>1.3157894736842106</v>
      </c>
      <c r="CP23" s="403">
        <v>0</v>
      </c>
      <c r="CQ23" s="404">
        <v>27</v>
      </c>
      <c r="CR23" s="210">
        <v>52</v>
      </c>
      <c r="CS23" s="885"/>
      <c r="CT23" s="405">
        <f t="shared" si="51"/>
        <v>1.9259259259259258</v>
      </c>
      <c r="CU23" s="403">
        <v>2</v>
      </c>
      <c r="CV23" s="404">
        <v>21</v>
      </c>
      <c r="CW23" s="210">
        <v>45</v>
      </c>
      <c r="CX23" s="885"/>
      <c r="CY23" s="405">
        <f t="shared" si="52"/>
        <v>2.1428571428571428</v>
      </c>
      <c r="CZ23" s="403">
        <v>1</v>
      </c>
      <c r="DA23" s="404">
        <v>26</v>
      </c>
      <c r="DB23" s="210">
        <v>44</v>
      </c>
      <c r="DC23" s="885"/>
      <c r="DD23" s="405">
        <f t="shared" si="53"/>
        <v>1.6923076923076923</v>
      </c>
      <c r="DE23" s="403">
        <v>0</v>
      </c>
      <c r="DF23" s="843"/>
      <c r="DG23" s="844"/>
      <c r="DH23" s="890" t="s">
        <v>632</v>
      </c>
      <c r="DI23" s="845" t="e">
        <f t="shared" si="54"/>
        <v>#DIV/0!</v>
      </c>
      <c r="DJ23" s="842"/>
      <c r="DK23" s="404">
        <v>22</v>
      </c>
      <c r="DL23" s="210">
        <v>52</v>
      </c>
      <c r="DM23" s="885"/>
      <c r="DN23" s="405">
        <f t="shared" si="55"/>
        <v>2.3636363636363638</v>
      </c>
      <c r="DO23" s="403">
        <v>3</v>
      </c>
    </row>
    <row r="24" spans="1:120" x14ac:dyDescent="0.2">
      <c r="A24" s="44" t="str">
        <f>'spelers bestand'!D20</f>
        <v>Wijk v.Ton</v>
      </c>
      <c r="B24" s="387">
        <f>'spelers bestand'!I20</f>
        <v>1.9786779999999999</v>
      </c>
      <c r="C24" s="388">
        <f>'spelers bestand'!J20</f>
        <v>49.466949999999997</v>
      </c>
      <c r="D24" s="389">
        <f t="shared" si="28"/>
        <v>1.7992202729044835</v>
      </c>
      <c r="E24" s="390">
        <f t="shared" si="29"/>
        <v>44.980506822612085</v>
      </c>
      <c r="F24" s="391">
        <f t="shared" si="30"/>
        <v>30</v>
      </c>
      <c r="G24" s="392">
        <f t="shared" si="31"/>
        <v>513</v>
      </c>
      <c r="H24" s="758">
        <f t="shared" si="32"/>
        <v>923</v>
      </c>
      <c r="I24" s="394">
        <f t="shared" si="33"/>
        <v>21</v>
      </c>
      <c r="J24" s="866">
        <v>19</v>
      </c>
      <c r="K24" s="393">
        <v>49</v>
      </c>
      <c r="L24" s="917" t="s">
        <v>627</v>
      </c>
      <c r="M24" s="374">
        <f t="shared" si="34"/>
        <v>2.5789473684210527</v>
      </c>
      <c r="N24" s="394">
        <v>3</v>
      </c>
      <c r="O24" s="395">
        <v>25</v>
      </c>
      <c r="P24" s="396">
        <v>30</v>
      </c>
      <c r="Q24" s="898"/>
      <c r="R24" s="397">
        <f t="shared" si="35"/>
        <v>1.2</v>
      </c>
      <c r="S24" s="398">
        <v>0</v>
      </c>
      <c r="T24" s="395">
        <v>20</v>
      </c>
      <c r="U24" s="396">
        <v>36</v>
      </c>
      <c r="V24" s="898"/>
      <c r="W24" s="397">
        <f t="shared" si="36"/>
        <v>1.8</v>
      </c>
      <c r="X24" s="399">
        <v>0</v>
      </c>
      <c r="Y24" s="400">
        <v>30</v>
      </c>
      <c r="Z24" s="401">
        <v>49</v>
      </c>
      <c r="AA24" s="885"/>
      <c r="AB24" s="397">
        <f t="shared" si="37"/>
        <v>1.6333333333333333</v>
      </c>
      <c r="AC24" s="402">
        <v>2</v>
      </c>
      <c r="AD24" s="400">
        <v>20</v>
      </c>
      <c r="AE24" s="401">
        <v>32</v>
      </c>
      <c r="AF24" s="885"/>
      <c r="AG24" s="397">
        <f t="shared" si="38"/>
        <v>1.6</v>
      </c>
      <c r="AH24" s="402">
        <v>0</v>
      </c>
      <c r="AI24" s="400">
        <v>24</v>
      </c>
      <c r="AJ24" s="401">
        <v>37</v>
      </c>
      <c r="AK24" s="885"/>
      <c r="AL24" s="397">
        <f t="shared" si="39"/>
        <v>1.5416666666666667</v>
      </c>
      <c r="AM24" s="403">
        <v>0</v>
      </c>
      <c r="AN24" s="404">
        <v>25</v>
      </c>
      <c r="AO24" s="210">
        <v>37</v>
      </c>
      <c r="AP24" s="885"/>
      <c r="AQ24" s="405">
        <f t="shared" si="40"/>
        <v>1.48</v>
      </c>
      <c r="AR24" s="403">
        <v>0</v>
      </c>
      <c r="AS24" s="404">
        <v>31</v>
      </c>
      <c r="AT24" s="210">
        <v>49</v>
      </c>
      <c r="AU24" s="885"/>
      <c r="AV24" s="405">
        <f t="shared" si="41"/>
        <v>1.5806451612903225</v>
      </c>
      <c r="AW24" s="403">
        <v>2</v>
      </c>
      <c r="AX24" s="404">
        <v>25</v>
      </c>
      <c r="AY24" s="210">
        <v>49</v>
      </c>
      <c r="AZ24" s="880" t="s">
        <v>661</v>
      </c>
      <c r="BA24" s="405">
        <f t="shared" si="42"/>
        <v>1.96</v>
      </c>
      <c r="BB24" s="403">
        <v>1</v>
      </c>
      <c r="BC24" s="404">
        <v>39</v>
      </c>
      <c r="BD24" s="396">
        <v>41</v>
      </c>
      <c r="BE24" s="898"/>
      <c r="BF24" s="405">
        <f t="shared" si="43"/>
        <v>1.0512820512820513</v>
      </c>
      <c r="BG24" s="403">
        <v>0</v>
      </c>
      <c r="BH24" s="404">
        <v>26</v>
      </c>
      <c r="BI24" s="210">
        <v>49</v>
      </c>
      <c r="BJ24" s="885"/>
      <c r="BK24" s="405">
        <f t="shared" si="44"/>
        <v>1.8846153846153846</v>
      </c>
      <c r="BL24" s="403">
        <v>2</v>
      </c>
      <c r="BM24" s="404">
        <v>22</v>
      </c>
      <c r="BN24" s="210">
        <v>49</v>
      </c>
      <c r="BO24" s="885"/>
      <c r="BP24" s="405">
        <f t="shared" si="45"/>
        <v>2.2272727272727271</v>
      </c>
      <c r="BQ24" s="403">
        <v>3</v>
      </c>
      <c r="BR24" s="404">
        <v>23</v>
      </c>
      <c r="BS24" s="210">
        <v>38</v>
      </c>
      <c r="BT24" s="885"/>
      <c r="BU24" s="405">
        <f t="shared" si="46"/>
        <v>1.6521739130434783</v>
      </c>
      <c r="BV24" s="403">
        <v>0</v>
      </c>
      <c r="BW24" s="404">
        <v>24</v>
      </c>
      <c r="BX24" s="210">
        <v>49</v>
      </c>
      <c r="BY24" s="885"/>
      <c r="BZ24" s="405">
        <f t="shared" si="47"/>
        <v>2.0416666666666665</v>
      </c>
      <c r="CA24" s="403">
        <v>3</v>
      </c>
      <c r="CB24" s="404">
        <v>30</v>
      </c>
      <c r="CC24" s="210">
        <v>36</v>
      </c>
      <c r="CD24" s="885"/>
      <c r="CE24" s="405">
        <f t="shared" si="48"/>
        <v>1.2</v>
      </c>
      <c r="CF24" s="403">
        <v>0</v>
      </c>
      <c r="CG24" s="404">
        <v>25</v>
      </c>
      <c r="CH24" s="210">
        <v>49</v>
      </c>
      <c r="CI24" s="885"/>
      <c r="CJ24" s="405">
        <f t="shared" si="49"/>
        <v>1.96</v>
      </c>
      <c r="CK24" s="403">
        <v>2</v>
      </c>
      <c r="CL24" s="404">
        <v>23</v>
      </c>
      <c r="CM24" s="210">
        <v>49</v>
      </c>
      <c r="CN24" s="885"/>
      <c r="CO24" s="405">
        <f t="shared" si="50"/>
        <v>2.1304347826086958</v>
      </c>
      <c r="CP24" s="403">
        <v>3</v>
      </c>
      <c r="CQ24" s="404">
        <v>20</v>
      </c>
      <c r="CR24" s="210">
        <v>49</v>
      </c>
      <c r="CS24" s="885"/>
      <c r="CT24" s="405">
        <f t="shared" si="51"/>
        <v>2.4500000000000002</v>
      </c>
      <c r="CU24" s="403">
        <v>3</v>
      </c>
      <c r="CV24" s="404">
        <v>25</v>
      </c>
      <c r="CW24" s="210">
        <v>48</v>
      </c>
      <c r="CX24" s="885"/>
      <c r="CY24" s="405">
        <f t="shared" si="52"/>
        <v>1.92</v>
      </c>
      <c r="CZ24" s="403">
        <v>0</v>
      </c>
      <c r="DA24" s="843"/>
      <c r="DB24" s="844"/>
      <c r="DC24" s="890" t="s">
        <v>632</v>
      </c>
      <c r="DD24" s="845" t="e">
        <f t="shared" si="53"/>
        <v>#DIV/0!</v>
      </c>
      <c r="DE24" s="842"/>
      <c r="DF24" s="404">
        <v>18</v>
      </c>
      <c r="DG24" s="210">
        <v>49</v>
      </c>
      <c r="DH24" s="885"/>
      <c r="DI24" s="405">
        <f t="shared" si="54"/>
        <v>2.7222222222222223</v>
      </c>
      <c r="DJ24" s="403">
        <v>3</v>
      </c>
      <c r="DK24" s="404">
        <v>19</v>
      </c>
      <c r="DL24" s="210">
        <v>49</v>
      </c>
      <c r="DM24" s="885"/>
      <c r="DN24" s="405">
        <f t="shared" si="55"/>
        <v>2.5789473684210527</v>
      </c>
      <c r="DO24" s="403">
        <v>3</v>
      </c>
    </row>
    <row r="25" spans="1:120" s="14" customFormat="1" x14ac:dyDescent="0.2">
      <c r="A25" s="44" t="str">
        <f>'spelers bestand'!D21</f>
        <v>Kraan Ries</v>
      </c>
      <c r="B25" s="387">
        <f>'spelers bestand'!I21</f>
        <v>1.8827160000000001</v>
      </c>
      <c r="C25" s="388">
        <f>'spelers bestand'!J21</f>
        <v>47.067900000000002</v>
      </c>
      <c r="D25" s="444">
        <f t="shared" si="28"/>
        <v>1.6947368421052631</v>
      </c>
      <c r="E25" s="445">
        <f t="shared" si="29"/>
        <v>42.368421052631575</v>
      </c>
      <c r="F25" s="446">
        <f t="shared" si="30"/>
        <v>28</v>
      </c>
      <c r="G25" s="404">
        <f t="shared" si="31"/>
        <v>475</v>
      </c>
      <c r="H25" s="761">
        <f t="shared" si="32"/>
        <v>805</v>
      </c>
      <c r="I25" s="762">
        <f t="shared" si="33"/>
        <v>21</v>
      </c>
      <c r="J25" s="866">
        <v>22</v>
      </c>
      <c r="K25" s="393">
        <v>32</v>
      </c>
      <c r="L25" s="905"/>
      <c r="M25" s="374">
        <f t="shared" si="34"/>
        <v>1.4545454545454546</v>
      </c>
      <c r="N25" s="394">
        <v>0</v>
      </c>
      <c r="O25" s="395">
        <v>36</v>
      </c>
      <c r="P25" s="396">
        <v>47</v>
      </c>
      <c r="Q25" s="898"/>
      <c r="R25" s="397">
        <f t="shared" si="35"/>
        <v>1.3055555555555556</v>
      </c>
      <c r="S25" s="398">
        <v>2</v>
      </c>
      <c r="T25" s="395">
        <v>19</v>
      </c>
      <c r="U25" s="396">
        <v>47</v>
      </c>
      <c r="V25" s="898"/>
      <c r="W25" s="397">
        <f t="shared" si="36"/>
        <v>2.4736842105263159</v>
      </c>
      <c r="X25" s="399">
        <v>3</v>
      </c>
      <c r="Y25" s="400">
        <v>24</v>
      </c>
      <c r="Z25" s="401">
        <v>47</v>
      </c>
      <c r="AA25" s="885"/>
      <c r="AB25" s="397">
        <f t="shared" si="37"/>
        <v>1.9583333333333333</v>
      </c>
      <c r="AC25" s="402">
        <v>3</v>
      </c>
      <c r="AD25" s="400">
        <v>18</v>
      </c>
      <c r="AE25" s="401">
        <v>27</v>
      </c>
      <c r="AF25" s="885"/>
      <c r="AG25" s="397">
        <f t="shared" si="38"/>
        <v>1.5</v>
      </c>
      <c r="AH25" s="402">
        <v>0</v>
      </c>
      <c r="AI25" s="400">
        <v>23</v>
      </c>
      <c r="AJ25" s="401">
        <v>46</v>
      </c>
      <c r="AK25" s="885"/>
      <c r="AL25" s="397">
        <f t="shared" si="39"/>
        <v>2</v>
      </c>
      <c r="AM25" s="403">
        <v>1</v>
      </c>
      <c r="AN25" s="404">
        <v>13</v>
      </c>
      <c r="AO25" s="210">
        <v>26</v>
      </c>
      <c r="AP25" s="885"/>
      <c r="AQ25" s="405">
        <f t="shared" si="40"/>
        <v>2</v>
      </c>
      <c r="AR25" s="403">
        <v>1</v>
      </c>
      <c r="AS25" s="404">
        <v>27</v>
      </c>
      <c r="AT25" s="396">
        <v>35</v>
      </c>
      <c r="AU25" s="865" t="s">
        <v>658</v>
      </c>
      <c r="AV25" s="405">
        <f t="shared" si="41"/>
        <v>1.2962962962962963</v>
      </c>
      <c r="AW25" s="403">
        <v>0</v>
      </c>
      <c r="AX25" s="404">
        <v>16</v>
      </c>
      <c r="AY25" s="210">
        <v>47</v>
      </c>
      <c r="AZ25" s="885"/>
      <c r="BA25" s="405">
        <f t="shared" si="42"/>
        <v>2.9375</v>
      </c>
      <c r="BB25" s="403">
        <v>3</v>
      </c>
      <c r="BC25" s="404">
        <v>39</v>
      </c>
      <c r="BD25" s="210">
        <v>47</v>
      </c>
      <c r="BE25" s="885"/>
      <c r="BF25" s="405">
        <f t="shared" si="43"/>
        <v>1.2051282051282051</v>
      </c>
      <c r="BG25" s="403">
        <v>2</v>
      </c>
      <c r="BH25" s="404">
        <v>33</v>
      </c>
      <c r="BI25" s="210">
        <v>44</v>
      </c>
      <c r="BJ25" s="885"/>
      <c r="BK25" s="405">
        <f t="shared" si="44"/>
        <v>1.3333333333333333</v>
      </c>
      <c r="BL25" s="403">
        <v>0</v>
      </c>
      <c r="BM25" s="404">
        <v>21</v>
      </c>
      <c r="BN25" s="210">
        <v>27</v>
      </c>
      <c r="BO25" s="885"/>
      <c r="BP25" s="405">
        <f t="shared" si="45"/>
        <v>1.2857142857142858</v>
      </c>
      <c r="BQ25" s="403">
        <v>0</v>
      </c>
      <c r="BR25" s="404">
        <v>18</v>
      </c>
      <c r="BS25" s="210">
        <v>47</v>
      </c>
      <c r="BT25" s="885"/>
      <c r="BU25" s="405">
        <f t="shared" si="46"/>
        <v>2.6111111111111112</v>
      </c>
      <c r="BV25" s="403">
        <v>3</v>
      </c>
      <c r="BW25" s="404">
        <v>23</v>
      </c>
      <c r="BX25" s="210">
        <v>47</v>
      </c>
      <c r="BY25" s="885"/>
      <c r="BZ25" s="405">
        <f t="shared" si="47"/>
        <v>2.0434782608695654</v>
      </c>
      <c r="CA25" s="403">
        <v>3</v>
      </c>
      <c r="CB25" s="404">
        <v>21</v>
      </c>
      <c r="CC25" s="210">
        <v>47</v>
      </c>
      <c r="CD25" s="885"/>
      <c r="CE25" s="405">
        <f t="shared" si="48"/>
        <v>2.2380952380952381</v>
      </c>
      <c r="CF25" s="403">
        <v>3</v>
      </c>
      <c r="CG25" s="404">
        <v>24</v>
      </c>
      <c r="CH25" s="210">
        <v>32</v>
      </c>
      <c r="CI25" s="885"/>
      <c r="CJ25" s="405">
        <f t="shared" si="49"/>
        <v>1.3333333333333333</v>
      </c>
      <c r="CK25" s="403">
        <v>0</v>
      </c>
      <c r="CL25" s="404">
        <v>15</v>
      </c>
      <c r="CM25" s="210">
        <v>9</v>
      </c>
      <c r="CN25" s="885"/>
      <c r="CO25" s="405">
        <f t="shared" si="50"/>
        <v>0.6</v>
      </c>
      <c r="CP25" s="403">
        <v>0</v>
      </c>
      <c r="CQ25" s="404">
        <v>22</v>
      </c>
      <c r="CR25" s="210">
        <v>47</v>
      </c>
      <c r="CS25" s="880"/>
      <c r="CT25" s="405">
        <f t="shared" si="51"/>
        <v>2.1363636363636362</v>
      </c>
      <c r="CU25" s="403">
        <v>3</v>
      </c>
      <c r="CV25" s="843"/>
      <c r="CW25" s="835"/>
      <c r="CX25" s="890" t="s">
        <v>632</v>
      </c>
      <c r="CY25" s="845" t="e">
        <f t="shared" si="52"/>
        <v>#DIV/0!</v>
      </c>
      <c r="CZ25" s="842"/>
      <c r="DA25" s="404">
        <v>21</v>
      </c>
      <c r="DB25" s="210">
        <v>42</v>
      </c>
      <c r="DC25" s="885"/>
      <c r="DD25" s="405">
        <f t="shared" si="53"/>
        <v>2</v>
      </c>
      <c r="DE25" s="403">
        <v>1</v>
      </c>
      <c r="DF25" s="404">
        <v>18</v>
      </c>
      <c r="DG25" s="210">
        <v>24</v>
      </c>
      <c r="DH25" s="885"/>
      <c r="DI25" s="405">
        <f t="shared" si="54"/>
        <v>1.3333333333333333</v>
      </c>
      <c r="DJ25" s="403">
        <v>0</v>
      </c>
      <c r="DK25" s="404">
        <v>22</v>
      </c>
      <c r="DL25" s="210">
        <v>38</v>
      </c>
      <c r="DM25" s="885"/>
      <c r="DN25" s="405">
        <f t="shared" si="55"/>
        <v>1.7272727272727273</v>
      </c>
      <c r="DO25" s="403">
        <v>0</v>
      </c>
      <c r="DP25" s="10"/>
    </row>
    <row r="26" spans="1:120" s="14" customFormat="1" x14ac:dyDescent="0.2">
      <c r="A26" s="818" t="str">
        <f>'spelers bestand'!D22</f>
        <v>uitgevallen Levering Bas*</v>
      </c>
      <c r="B26" s="829">
        <f>'spelers bestand'!I22</f>
        <v>1.5595238</v>
      </c>
      <c r="C26" s="830">
        <f>'spelers bestand'!J22</f>
        <v>38.988095000000001</v>
      </c>
      <c r="D26" s="389">
        <f t="shared" si="28"/>
        <v>1.5595238095238095</v>
      </c>
      <c r="E26" s="390">
        <f t="shared" si="29"/>
        <v>38.988095238095241</v>
      </c>
      <c r="F26" s="391">
        <f t="shared" si="30"/>
        <v>19</v>
      </c>
      <c r="G26" s="392">
        <f t="shared" si="31"/>
        <v>252</v>
      </c>
      <c r="H26" s="758">
        <f t="shared" si="32"/>
        <v>393</v>
      </c>
      <c r="I26" s="394">
        <f t="shared" si="33"/>
        <v>11</v>
      </c>
      <c r="J26" s="866">
        <v>31</v>
      </c>
      <c r="K26" s="393">
        <v>45</v>
      </c>
      <c r="L26" s="864" t="s">
        <v>629</v>
      </c>
      <c r="M26" s="374">
        <f t="shared" si="34"/>
        <v>1.4516129032258065</v>
      </c>
      <c r="N26" s="394">
        <v>2</v>
      </c>
      <c r="O26" s="395">
        <v>30</v>
      </c>
      <c r="P26" s="396">
        <v>45</v>
      </c>
      <c r="Q26" s="864" t="s">
        <v>629</v>
      </c>
      <c r="R26" s="397">
        <f t="shared" si="35"/>
        <v>1.5</v>
      </c>
      <c r="S26" s="398">
        <v>2</v>
      </c>
      <c r="T26" s="395">
        <v>14</v>
      </c>
      <c r="U26" s="396">
        <v>17</v>
      </c>
      <c r="V26" s="898"/>
      <c r="W26" s="397">
        <f t="shared" si="36"/>
        <v>1.2142857142857142</v>
      </c>
      <c r="X26" s="399">
        <v>0</v>
      </c>
      <c r="Y26" s="400">
        <v>27</v>
      </c>
      <c r="Z26" s="401">
        <v>45</v>
      </c>
      <c r="AA26" s="885"/>
      <c r="AB26" s="397">
        <f t="shared" si="37"/>
        <v>1.6666666666666667</v>
      </c>
      <c r="AC26" s="402">
        <v>2</v>
      </c>
      <c r="AD26" s="400">
        <v>19</v>
      </c>
      <c r="AE26" s="401">
        <v>38</v>
      </c>
      <c r="AF26" s="885"/>
      <c r="AG26" s="397">
        <f t="shared" si="38"/>
        <v>2</v>
      </c>
      <c r="AH26" s="402">
        <v>3</v>
      </c>
      <c r="AI26" s="400">
        <v>22</v>
      </c>
      <c r="AJ26" s="401">
        <v>31</v>
      </c>
      <c r="AK26" s="879" t="s">
        <v>650</v>
      </c>
      <c r="AL26" s="397">
        <f t="shared" si="39"/>
        <v>1.4090909090909092</v>
      </c>
      <c r="AM26" s="403">
        <v>0</v>
      </c>
      <c r="AN26" s="404">
        <v>12</v>
      </c>
      <c r="AO26" s="396">
        <v>20</v>
      </c>
      <c r="AP26" s="898"/>
      <c r="AQ26" s="405">
        <f t="shared" si="40"/>
        <v>1.6666666666666667</v>
      </c>
      <c r="AR26" s="403">
        <v>1</v>
      </c>
      <c r="AS26" s="404">
        <v>27</v>
      </c>
      <c r="AT26" s="210">
        <v>38</v>
      </c>
      <c r="AU26" s="865" t="s">
        <v>658</v>
      </c>
      <c r="AV26" s="405">
        <f t="shared" si="41"/>
        <v>1.4074074074074074</v>
      </c>
      <c r="AW26" s="403">
        <v>2</v>
      </c>
      <c r="AX26" s="404">
        <v>25</v>
      </c>
      <c r="AY26" s="210">
        <v>38</v>
      </c>
      <c r="AZ26" s="880" t="s">
        <v>661</v>
      </c>
      <c r="BA26" s="405">
        <f t="shared" si="42"/>
        <v>1.52</v>
      </c>
      <c r="BB26" s="403">
        <v>1</v>
      </c>
      <c r="BC26" s="404">
        <v>24</v>
      </c>
      <c r="BD26" s="210">
        <v>38</v>
      </c>
      <c r="BE26" s="885"/>
      <c r="BF26" s="405">
        <f t="shared" si="43"/>
        <v>1.5833333333333333</v>
      </c>
      <c r="BG26" s="403">
        <v>3</v>
      </c>
      <c r="BH26" s="404">
        <v>21</v>
      </c>
      <c r="BI26" s="210">
        <v>38</v>
      </c>
      <c r="BJ26" s="885"/>
      <c r="BK26" s="405">
        <f t="shared" si="44"/>
        <v>1.8095238095238095</v>
      </c>
      <c r="BL26" s="403">
        <v>3</v>
      </c>
      <c r="BM26" s="843"/>
      <c r="BN26" s="844"/>
      <c r="BO26" s="891" t="s">
        <v>626</v>
      </c>
      <c r="BP26" s="845" t="e">
        <f t="shared" si="45"/>
        <v>#DIV/0!</v>
      </c>
      <c r="BQ26" s="842"/>
      <c r="BR26" s="843"/>
      <c r="BS26" s="844"/>
      <c r="BT26" s="891" t="s">
        <v>626</v>
      </c>
      <c r="BU26" s="845" t="e">
        <f t="shared" si="46"/>
        <v>#DIV/0!</v>
      </c>
      <c r="BV26" s="842"/>
      <c r="BW26" s="843"/>
      <c r="BX26" s="844"/>
      <c r="BY26" s="891" t="s">
        <v>626</v>
      </c>
      <c r="BZ26" s="845" t="e">
        <f t="shared" si="47"/>
        <v>#DIV/0!</v>
      </c>
      <c r="CA26" s="842"/>
      <c r="CB26" s="843"/>
      <c r="CC26" s="844"/>
      <c r="CD26" s="891" t="s">
        <v>626</v>
      </c>
      <c r="CE26" s="845" t="e">
        <f t="shared" si="48"/>
        <v>#DIV/0!</v>
      </c>
      <c r="CF26" s="842"/>
      <c r="CG26" s="843"/>
      <c r="CH26" s="844"/>
      <c r="CI26" s="891" t="s">
        <v>626</v>
      </c>
      <c r="CJ26" s="845" t="e">
        <f t="shared" si="49"/>
        <v>#DIV/0!</v>
      </c>
      <c r="CK26" s="842"/>
      <c r="CL26" s="843"/>
      <c r="CM26" s="844"/>
      <c r="CN26" s="891" t="s">
        <v>626</v>
      </c>
      <c r="CO26" s="845" t="e">
        <f t="shared" si="50"/>
        <v>#DIV/0!</v>
      </c>
      <c r="CP26" s="842"/>
      <c r="CQ26" s="843"/>
      <c r="CR26" s="835"/>
      <c r="CS26" s="891" t="s">
        <v>626</v>
      </c>
      <c r="CT26" s="845" t="e">
        <f t="shared" si="51"/>
        <v>#DIV/0!</v>
      </c>
      <c r="CU26" s="842"/>
      <c r="CV26" s="843"/>
      <c r="CW26" s="844"/>
      <c r="CX26" s="891" t="s">
        <v>626</v>
      </c>
      <c r="CY26" s="845" t="e">
        <f t="shared" si="52"/>
        <v>#DIV/0!</v>
      </c>
      <c r="CZ26" s="842"/>
      <c r="DA26" s="843"/>
      <c r="DB26" s="844"/>
      <c r="DC26" s="891" t="s">
        <v>626</v>
      </c>
      <c r="DD26" s="845" t="e">
        <f t="shared" si="53"/>
        <v>#DIV/0!</v>
      </c>
      <c r="DE26" s="842"/>
      <c r="DF26" s="843"/>
      <c r="DG26" s="844"/>
      <c r="DH26" s="891" t="s">
        <v>626</v>
      </c>
      <c r="DI26" s="845" t="e">
        <f t="shared" si="54"/>
        <v>#DIV/0!</v>
      </c>
      <c r="DJ26" s="842"/>
      <c r="DK26" s="843"/>
      <c r="DL26" s="844"/>
      <c r="DM26" s="891" t="s">
        <v>626</v>
      </c>
      <c r="DN26" s="845" t="e">
        <f t="shared" si="55"/>
        <v>#DIV/0!</v>
      </c>
      <c r="DO26" s="842"/>
      <c r="DP26" s="440"/>
    </row>
    <row r="27" spans="1:120" s="14" customFormat="1" x14ac:dyDescent="0.2">
      <c r="A27" s="1" t="str">
        <f>'spelers bestand'!D23</f>
        <v>Scheel Jaap</v>
      </c>
      <c r="B27" s="387">
        <f>'spelers bestand'!I23</f>
        <v>1.7775551000000001</v>
      </c>
      <c r="C27" s="388">
        <f>'spelers bestand'!J23</f>
        <v>44.438877500000004</v>
      </c>
      <c r="D27" s="389">
        <f t="shared" si="28"/>
        <v>1.7082494969818913</v>
      </c>
      <c r="E27" s="390">
        <f t="shared" si="29"/>
        <v>42.706237424547282</v>
      </c>
      <c r="F27" s="391">
        <f t="shared" si="30"/>
        <v>37</v>
      </c>
      <c r="G27" s="392">
        <f t="shared" si="31"/>
        <v>497</v>
      </c>
      <c r="H27" s="758">
        <f t="shared" si="32"/>
        <v>849</v>
      </c>
      <c r="I27" s="394">
        <f t="shared" si="33"/>
        <v>21</v>
      </c>
      <c r="J27" s="866">
        <v>23</v>
      </c>
      <c r="K27" s="393">
        <v>44</v>
      </c>
      <c r="L27" s="905"/>
      <c r="M27" s="374">
        <f t="shared" si="34"/>
        <v>1.9130434782608696</v>
      </c>
      <c r="N27" s="394">
        <v>3</v>
      </c>
      <c r="O27" s="395">
        <v>12</v>
      </c>
      <c r="P27" s="396">
        <v>22</v>
      </c>
      <c r="Q27" s="898"/>
      <c r="R27" s="397">
        <f t="shared" si="35"/>
        <v>1.8333333333333333</v>
      </c>
      <c r="S27" s="398">
        <v>1</v>
      </c>
      <c r="T27" s="400">
        <v>20</v>
      </c>
      <c r="U27" s="401">
        <v>44</v>
      </c>
      <c r="V27" s="880" t="s">
        <v>662</v>
      </c>
      <c r="W27" s="397">
        <f t="shared" si="36"/>
        <v>2.2000000000000002</v>
      </c>
      <c r="X27" s="402">
        <v>3</v>
      </c>
      <c r="Y27" s="400">
        <v>19</v>
      </c>
      <c r="Z27" s="401">
        <v>44</v>
      </c>
      <c r="AA27" s="885"/>
      <c r="AB27" s="397">
        <f t="shared" si="37"/>
        <v>2.3157894736842106</v>
      </c>
      <c r="AC27" s="402">
        <v>3</v>
      </c>
      <c r="AD27" s="400">
        <v>26</v>
      </c>
      <c r="AE27" s="401">
        <v>44</v>
      </c>
      <c r="AF27" s="885"/>
      <c r="AG27" s="397">
        <f t="shared" si="38"/>
        <v>1.6923076923076923</v>
      </c>
      <c r="AH27" s="402">
        <v>2</v>
      </c>
      <c r="AI27" s="400">
        <v>22</v>
      </c>
      <c r="AJ27" s="401">
        <v>44</v>
      </c>
      <c r="AK27" s="879" t="s">
        <v>650</v>
      </c>
      <c r="AL27" s="397">
        <f t="shared" si="39"/>
        <v>2</v>
      </c>
      <c r="AM27" s="403">
        <v>3</v>
      </c>
      <c r="AN27" s="404">
        <v>13</v>
      </c>
      <c r="AO27" s="210">
        <v>44</v>
      </c>
      <c r="AP27" s="885"/>
      <c r="AQ27" s="405">
        <f t="shared" si="40"/>
        <v>3.3846153846153846</v>
      </c>
      <c r="AR27" s="403">
        <v>3</v>
      </c>
      <c r="AS27" s="404">
        <v>31</v>
      </c>
      <c r="AT27" s="210">
        <v>36</v>
      </c>
      <c r="AU27" s="885"/>
      <c r="AV27" s="405">
        <f t="shared" si="41"/>
        <v>1.1612903225806452</v>
      </c>
      <c r="AW27" s="403">
        <v>0</v>
      </c>
      <c r="AX27" s="404">
        <v>25</v>
      </c>
      <c r="AY27" s="210">
        <v>44</v>
      </c>
      <c r="AZ27" s="885"/>
      <c r="BA27" s="405">
        <f t="shared" si="42"/>
        <v>1.76</v>
      </c>
      <c r="BB27" s="403">
        <v>2</v>
      </c>
      <c r="BC27" s="404">
        <v>27</v>
      </c>
      <c r="BD27" s="210">
        <v>44</v>
      </c>
      <c r="BE27" s="885"/>
      <c r="BF27" s="405">
        <f t="shared" si="43"/>
        <v>1.6296296296296295</v>
      </c>
      <c r="BG27" s="403">
        <v>2</v>
      </c>
      <c r="BH27" s="404">
        <v>25</v>
      </c>
      <c r="BI27" s="210">
        <v>33</v>
      </c>
      <c r="BJ27" s="885"/>
      <c r="BK27" s="405">
        <f t="shared" si="44"/>
        <v>1.32</v>
      </c>
      <c r="BL27" s="403">
        <v>0</v>
      </c>
      <c r="BM27" s="404">
        <v>25</v>
      </c>
      <c r="BN27" s="210">
        <v>44</v>
      </c>
      <c r="BO27" s="885"/>
      <c r="BP27" s="405">
        <f t="shared" si="45"/>
        <v>1.76</v>
      </c>
      <c r="BQ27" s="403">
        <v>2</v>
      </c>
      <c r="BR27" s="404">
        <v>28</v>
      </c>
      <c r="BS27" s="396">
        <v>38</v>
      </c>
      <c r="BT27" s="898"/>
      <c r="BU27" s="405">
        <f t="shared" si="46"/>
        <v>1.3571428571428572</v>
      </c>
      <c r="BV27" s="403">
        <v>0</v>
      </c>
      <c r="BW27" s="404">
        <v>29</v>
      </c>
      <c r="BX27" s="210">
        <v>37</v>
      </c>
      <c r="BY27" s="880" t="s">
        <v>674</v>
      </c>
      <c r="BZ27" s="405">
        <f t="shared" si="47"/>
        <v>1.2758620689655173</v>
      </c>
      <c r="CA27" s="403">
        <v>0</v>
      </c>
      <c r="CB27" s="404">
        <v>27</v>
      </c>
      <c r="CC27" s="210">
        <v>24</v>
      </c>
      <c r="CD27" s="885"/>
      <c r="CE27" s="405">
        <f t="shared" si="48"/>
        <v>0.88888888888888884</v>
      </c>
      <c r="CF27" s="403">
        <v>0</v>
      </c>
      <c r="CG27" s="404">
        <v>23</v>
      </c>
      <c r="CH27" s="210">
        <v>44</v>
      </c>
      <c r="CI27" s="885"/>
      <c r="CJ27" s="405">
        <f t="shared" si="49"/>
        <v>1.9130434782608696</v>
      </c>
      <c r="CK27" s="403">
        <v>3</v>
      </c>
      <c r="CL27" s="843"/>
      <c r="CM27" s="844"/>
      <c r="CN27" s="890" t="s">
        <v>632</v>
      </c>
      <c r="CO27" s="845" t="e">
        <f t="shared" si="50"/>
        <v>#DIV/0!</v>
      </c>
      <c r="CP27" s="842"/>
      <c r="CQ27" s="404">
        <v>22</v>
      </c>
      <c r="CR27" s="210">
        <v>43</v>
      </c>
      <c r="CS27" s="880"/>
      <c r="CT27" s="405">
        <f t="shared" si="51"/>
        <v>1.9545454545454546</v>
      </c>
      <c r="CU27" s="403">
        <v>1</v>
      </c>
      <c r="CV27" s="404">
        <v>25</v>
      </c>
      <c r="CW27" s="210">
        <v>44</v>
      </c>
      <c r="CX27" s="885"/>
      <c r="CY27" s="405">
        <f t="shared" si="52"/>
        <v>1.76</v>
      </c>
      <c r="CZ27" s="403">
        <v>2</v>
      </c>
      <c r="DA27" s="404">
        <v>26</v>
      </c>
      <c r="DB27" s="210">
        <v>44</v>
      </c>
      <c r="DC27" s="885"/>
      <c r="DD27" s="405">
        <f t="shared" si="53"/>
        <v>1.6923076923076923</v>
      </c>
      <c r="DE27" s="403">
        <v>2</v>
      </c>
      <c r="DF27" s="404">
        <v>21</v>
      </c>
      <c r="DG27" s="210">
        <v>44</v>
      </c>
      <c r="DH27" s="885"/>
      <c r="DI27" s="405">
        <f t="shared" si="54"/>
        <v>2.0952380952380953</v>
      </c>
      <c r="DJ27" s="403">
        <v>3</v>
      </c>
      <c r="DK27" s="404">
        <v>28</v>
      </c>
      <c r="DL27" s="210">
        <v>44</v>
      </c>
      <c r="DM27" s="885"/>
      <c r="DN27" s="405">
        <f t="shared" si="55"/>
        <v>1.5714285714285714</v>
      </c>
      <c r="DO27" s="403">
        <v>2</v>
      </c>
      <c r="DP27" s="10"/>
    </row>
    <row r="28" spans="1:120" s="14" customFormat="1" x14ac:dyDescent="0.2">
      <c r="A28" s="1" t="str">
        <f>'spelers bestand'!D24</f>
        <v>Heumen Wim</v>
      </c>
      <c r="B28" s="387">
        <f>'spelers bestand'!I24</f>
        <v>1.7770419</v>
      </c>
      <c r="C28" s="388">
        <f>'spelers bestand'!J24</f>
        <v>44.426047499999996</v>
      </c>
      <c r="D28" s="389">
        <f t="shared" si="28"/>
        <v>1.9666666666666666</v>
      </c>
      <c r="E28" s="390">
        <f t="shared" si="29"/>
        <v>49.166666666666664</v>
      </c>
      <c r="F28" s="391">
        <f t="shared" si="30"/>
        <v>38</v>
      </c>
      <c r="G28" s="392">
        <f t="shared" si="31"/>
        <v>450</v>
      </c>
      <c r="H28" s="758">
        <f t="shared" si="32"/>
        <v>885</v>
      </c>
      <c r="I28" s="394">
        <f t="shared" si="33"/>
        <v>21</v>
      </c>
      <c r="J28" s="866">
        <v>19</v>
      </c>
      <c r="K28" s="393">
        <v>41</v>
      </c>
      <c r="L28" s="864" t="s">
        <v>655</v>
      </c>
      <c r="M28" s="374">
        <f t="shared" si="34"/>
        <v>2.1578947368421053</v>
      </c>
      <c r="N28" s="394">
        <v>1</v>
      </c>
      <c r="O28" s="395">
        <v>25</v>
      </c>
      <c r="P28" s="396">
        <v>38</v>
      </c>
      <c r="Q28" s="865" t="s">
        <v>640</v>
      </c>
      <c r="R28" s="397">
        <f t="shared" si="35"/>
        <v>1.52</v>
      </c>
      <c r="S28" s="398">
        <v>0</v>
      </c>
      <c r="T28" s="395">
        <v>17</v>
      </c>
      <c r="U28" s="396">
        <v>40</v>
      </c>
      <c r="V28" s="865" t="s">
        <v>641</v>
      </c>
      <c r="W28" s="397">
        <f t="shared" si="36"/>
        <v>2.3529411764705883</v>
      </c>
      <c r="X28" s="399">
        <v>1</v>
      </c>
      <c r="Y28" s="400">
        <v>19</v>
      </c>
      <c r="Z28" s="396">
        <v>30</v>
      </c>
      <c r="AA28" s="898"/>
      <c r="AB28" s="397">
        <f t="shared" si="37"/>
        <v>1.5789473684210527</v>
      </c>
      <c r="AC28" s="402">
        <v>0</v>
      </c>
      <c r="AD28" s="400">
        <v>19</v>
      </c>
      <c r="AE28" s="396">
        <v>37</v>
      </c>
      <c r="AF28" s="898"/>
      <c r="AG28" s="397">
        <f t="shared" si="38"/>
        <v>1.9473684210526316</v>
      </c>
      <c r="AH28" s="402">
        <v>1</v>
      </c>
      <c r="AI28" s="400">
        <v>23</v>
      </c>
      <c r="AJ28" s="396">
        <v>44</v>
      </c>
      <c r="AK28" s="898"/>
      <c r="AL28" s="397">
        <f t="shared" si="39"/>
        <v>1.9130434782608696</v>
      </c>
      <c r="AM28" s="403">
        <v>3</v>
      </c>
      <c r="AN28" s="404">
        <v>25</v>
      </c>
      <c r="AO28" s="396">
        <v>44</v>
      </c>
      <c r="AP28" s="898"/>
      <c r="AQ28" s="405">
        <f t="shared" si="40"/>
        <v>1.76</v>
      </c>
      <c r="AR28" s="403">
        <v>2</v>
      </c>
      <c r="AS28" s="404">
        <v>25</v>
      </c>
      <c r="AT28" s="396">
        <v>44</v>
      </c>
      <c r="AU28" s="898"/>
      <c r="AV28" s="405">
        <f t="shared" si="41"/>
        <v>1.76</v>
      </c>
      <c r="AW28" s="403">
        <v>2</v>
      </c>
      <c r="AX28" s="404">
        <v>24</v>
      </c>
      <c r="AY28" s="396">
        <v>39</v>
      </c>
      <c r="AZ28" s="898"/>
      <c r="BA28" s="405">
        <f t="shared" si="42"/>
        <v>1.625</v>
      </c>
      <c r="BB28" s="403">
        <v>0</v>
      </c>
      <c r="BC28" s="404">
        <v>17</v>
      </c>
      <c r="BD28" s="396">
        <v>49</v>
      </c>
      <c r="BE28" s="898"/>
      <c r="BF28" s="405">
        <f t="shared" si="43"/>
        <v>2.8823529411764706</v>
      </c>
      <c r="BG28" s="403">
        <v>3</v>
      </c>
      <c r="BH28" s="404">
        <v>20</v>
      </c>
      <c r="BI28" s="396">
        <v>44</v>
      </c>
      <c r="BJ28" s="898"/>
      <c r="BK28" s="405">
        <f t="shared" si="44"/>
        <v>2.2000000000000002</v>
      </c>
      <c r="BL28" s="403">
        <v>3</v>
      </c>
      <c r="BM28" s="404">
        <v>18</v>
      </c>
      <c r="BN28" s="396">
        <v>44</v>
      </c>
      <c r="BO28" s="898"/>
      <c r="BP28" s="405">
        <f t="shared" si="45"/>
        <v>2.4444444444444446</v>
      </c>
      <c r="BQ28" s="403">
        <v>2</v>
      </c>
      <c r="BR28" s="404">
        <v>25</v>
      </c>
      <c r="BS28" s="396">
        <v>44</v>
      </c>
      <c r="BT28" s="898"/>
      <c r="BU28" s="405">
        <f t="shared" si="46"/>
        <v>1.76</v>
      </c>
      <c r="BV28" s="403">
        <v>2</v>
      </c>
      <c r="BW28" s="404">
        <v>29</v>
      </c>
      <c r="BX28" s="396">
        <v>40</v>
      </c>
      <c r="BY28" s="898"/>
      <c r="BZ28" s="405">
        <f t="shared" si="47"/>
        <v>1.3793103448275863</v>
      </c>
      <c r="CA28" s="403">
        <v>0</v>
      </c>
      <c r="CB28" s="404">
        <v>27</v>
      </c>
      <c r="CC28" s="396">
        <v>44</v>
      </c>
      <c r="CD28" s="895"/>
      <c r="CE28" s="405">
        <f t="shared" si="48"/>
        <v>1.6296296296296295</v>
      </c>
      <c r="CF28" s="403">
        <v>2</v>
      </c>
      <c r="CG28" s="843"/>
      <c r="CH28" s="835"/>
      <c r="CI28" s="890" t="s">
        <v>632</v>
      </c>
      <c r="CJ28" s="845" t="e">
        <f t="shared" si="49"/>
        <v>#DIV/0!</v>
      </c>
      <c r="CK28" s="842"/>
      <c r="CL28" s="404">
        <v>15</v>
      </c>
      <c r="CM28" s="396">
        <v>44</v>
      </c>
      <c r="CN28" s="898"/>
      <c r="CO28" s="405">
        <f t="shared" si="50"/>
        <v>2.9333333333333331</v>
      </c>
      <c r="CP28" s="403">
        <v>3</v>
      </c>
      <c r="CQ28" s="404">
        <v>20</v>
      </c>
      <c r="CR28" s="396">
        <v>43</v>
      </c>
      <c r="CS28" s="899"/>
      <c r="CT28" s="405">
        <f t="shared" si="51"/>
        <v>2.15</v>
      </c>
      <c r="CU28" s="403">
        <v>1</v>
      </c>
      <c r="CV28" s="404">
        <v>21</v>
      </c>
      <c r="CW28" s="396">
        <v>44</v>
      </c>
      <c r="CX28" s="898"/>
      <c r="CY28" s="405">
        <f t="shared" si="52"/>
        <v>2.0952380952380953</v>
      </c>
      <c r="CZ28" s="403">
        <v>3</v>
      </c>
      <c r="DA28" s="404">
        <v>21</v>
      </c>
      <c r="DB28" s="210">
        <v>44</v>
      </c>
      <c r="DC28" s="885"/>
      <c r="DD28" s="405">
        <f t="shared" si="53"/>
        <v>2.0952380952380953</v>
      </c>
      <c r="DE28" s="403">
        <v>3</v>
      </c>
      <c r="DF28" s="404">
        <v>23</v>
      </c>
      <c r="DG28" s="210">
        <v>44</v>
      </c>
      <c r="DH28" s="880" t="s">
        <v>705</v>
      </c>
      <c r="DI28" s="405">
        <f t="shared" si="54"/>
        <v>1.9130434782608696</v>
      </c>
      <c r="DJ28" s="403">
        <v>3</v>
      </c>
      <c r="DK28" s="404">
        <v>18</v>
      </c>
      <c r="DL28" s="210">
        <v>44</v>
      </c>
      <c r="DM28" s="885"/>
      <c r="DN28" s="405">
        <f t="shared" si="55"/>
        <v>2.4444444444444446</v>
      </c>
      <c r="DO28" s="403">
        <v>3</v>
      </c>
      <c r="DP28" s="12"/>
    </row>
    <row r="29" spans="1:120" s="14" customFormat="1" ht="15.75" thickBot="1" x14ac:dyDescent="0.25">
      <c r="A29" s="81" t="str">
        <f>'spelers bestand'!D25</f>
        <v xml:space="preserve">Westland Ries </v>
      </c>
      <c r="B29" s="407">
        <f>'spelers bestand'!I25</f>
        <v>1.7673861</v>
      </c>
      <c r="C29" s="408">
        <f>'spelers bestand'!J25</f>
        <v>44.184652499999999</v>
      </c>
      <c r="D29" s="409">
        <f t="shared" si="28"/>
        <v>1.6492374727668846</v>
      </c>
      <c r="E29" s="410">
        <f t="shared" si="29"/>
        <v>41.230936819172115</v>
      </c>
      <c r="F29" s="411">
        <f t="shared" si="30"/>
        <v>26</v>
      </c>
      <c r="G29" s="412">
        <f t="shared" si="31"/>
        <v>459</v>
      </c>
      <c r="H29" s="759">
        <f t="shared" si="32"/>
        <v>757</v>
      </c>
      <c r="I29" s="760">
        <f t="shared" si="33"/>
        <v>21</v>
      </c>
      <c r="J29" s="869">
        <v>22</v>
      </c>
      <c r="K29" s="413">
        <v>44</v>
      </c>
      <c r="L29" s="916"/>
      <c r="M29" s="427">
        <f t="shared" si="34"/>
        <v>2</v>
      </c>
      <c r="N29" s="414">
        <v>3</v>
      </c>
      <c r="O29" s="428">
        <v>26</v>
      </c>
      <c r="P29" s="429">
        <v>40</v>
      </c>
      <c r="Q29" s="865" t="s">
        <v>636</v>
      </c>
      <c r="R29" s="430">
        <f t="shared" si="35"/>
        <v>1.5384615384615385</v>
      </c>
      <c r="S29" s="431">
        <v>0</v>
      </c>
      <c r="T29" s="428">
        <v>17</v>
      </c>
      <c r="U29" s="429">
        <v>44</v>
      </c>
      <c r="V29" s="865" t="s">
        <v>641</v>
      </c>
      <c r="W29" s="430">
        <f t="shared" si="36"/>
        <v>2.5882352941176472</v>
      </c>
      <c r="X29" s="432">
        <v>3</v>
      </c>
      <c r="Y29" s="433">
        <v>23</v>
      </c>
      <c r="Z29" s="434">
        <v>44</v>
      </c>
      <c r="AA29" s="887"/>
      <c r="AB29" s="430">
        <f t="shared" si="37"/>
        <v>1.9130434782608696</v>
      </c>
      <c r="AC29" s="435">
        <v>3</v>
      </c>
      <c r="AD29" s="433">
        <v>26</v>
      </c>
      <c r="AE29" s="434">
        <v>39</v>
      </c>
      <c r="AF29" s="887"/>
      <c r="AG29" s="430">
        <f t="shared" si="38"/>
        <v>1.5</v>
      </c>
      <c r="AH29" s="435">
        <v>0</v>
      </c>
      <c r="AI29" s="433">
        <v>14</v>
      </c>
      <c r="AJ29" s="434">
        <v>44</v>
      </c>
      <c r="AK29" s="887"/>
      <c r="AL29" s="430">
        <f t="shared" si="39"/>
        <v>3.1428571428571428</v>
      </c>
      <c r="AM29" s="436">
        <v>3</v>
      </c>
      <c r="AN29" s="437">
        <v>12</v>
      </c>
      <c r="AO29" s="438">
        <v>44</v>
      </c>
      <c r="AP29" s="887"/>
      <c r="AQ29" s="439">
        <f t="shared" si="40"/>
        <v>3.6666666666666665</v>
      </c>
      <c r="AR29" s="436">
        <v>3</v>
      </c>
      <c r="AS29" s="437">
        <v>22</v>
      </c>
      <c r="AT29" s="438">
        <v>35</v>
      </c>
      <c r="AU29" s="887"/>
      <c r="AV29" s="439">
        <f t="shared" si="41"/>
        <v>1.5909090909090908</v>
      </c>
      <c r="AW29" s="436">
        <v>0</v>
      </c>
      <c r="AX29" s="437">
        <v>16</v>
      </c>
      <c r="AY29" s="438">
        <v>22</v>
      </c>
      <c r="AZ29" s="887"/>
      <c r="BA29" s="439">
        <f t="shared" si="42"/>
        <v>1.375</v>
      </c>
      <c r="BB29" s="436">
        <v>0</v>
      </c>
      <c r="BC29" s="437">
        <v>24</v>
      </c>
      <c r="BD29" s="438">
        <v>20</v>
      </c>
      <c r="BE29" s="887"/>
      <c r="BF29" s="439">
        <f t="shared" si="43"/>
        <v>0.83333333333333337</v>
      </c>
      <c r="BG29" s="436">
        <v>0</v>
      </c>
      <c r="BH29" s="437">
        <v>26</v>
      </c>
      <c r="BI29" s="438">
        <v>39</v>
      </c>
      <c r="BJ29" s="887"/>
      <c r="BK29" s="439">
        <f t="shared" si="44"/>
        <v>1.5</v>
      </c>
      <c r="BL29" s="436">
        <v>0</v>
      </c>
      <c r="BM29" s="437">
        <v>20</v>
      </c>
      <c r="BN29" s="429">
        <v>44</v>
      </c>
      <c r="BO29" s="904"/>
      <c r="BP29" s="439">
        <f t="shared" si="45"/>
        <v>2.2000000000000002</v>
      </c>
      <c r="BQ29" s="436">
        <v>3</v>
      </c>
      <c r="BR29" s="437">
        <v>27</v>
      </c>
      <c r="BS29" s="438">
        <v>38</v>
      </c>
      <c r="BT29" s="887"/>
      <c r="BU29" s="439">
        <f t="shared" si="46"/>
        <v>1.4074074074074074</v>
      </c>
      <c r="BV29" s="436">
        <v>0</v>
      </c>
      <c r="BW29" s="437">
        <v>29</v>
      </c>
      <c r="BX29" s="438">
        <v>44</v>
      </c>
      <c r="BY29" s="887"/>
      <c r="BZ29" s="439">
        <f t="shared" si="47"/>
        <v>1.5172413793103448</v>
      </c>
      <c r="CA29" s="436">
        <v>2</v>
      </c>
      <c r="CB29" s="437">
        <v>22</v>
      </c>
      <c r="CC29" s="438">
        <v>28</v>
      </c>
      <c r="CD29" s="887"/>
      <c r="CE29" s="439">
        <f t="shared" si="48"/>
        <v>1.2727272727272727</v>
      </c>
      <c r="CF29" s="436">
        <v>0</v>
      </c>
      <c r="CG29" s="437">
        <v>23</v>
      </c>
      <c r="CH29" s="438">
        <v>22</v>
      </c>
      <c r="CI29" s="887"/>
      <c r="CJ29" s="439">
        <f t="shared" si="49"/>
        <v>0.95652173913043481</v>
      </c>
      <c r="CK29" s="436">
        <v>0</v>
      </c>
      <c r="CL29" s="437">
        <v>28</v>
      </c>
      <c r="CM29" s="438">
        <v>21</v>
      </c>
      <c r="CN29" s="887"/>
      <c r="CO29" s="439">
        <f t="shared" si="50"/>
        <v>0.75</v>
      </c>
      <c r="CP29" s="436">
        <v>0</v>
      </c>
      <c r="CQ29" s="935"/>
      <c r="CR29" s="936"/>
      <c r="CS29" s="890" t="s">
        <v>632</v>
      </c>
      <c r="CT29" s="937" t="e">
        <f t="shared" si="51"/>
        <v>#DIV/0!</v>
      </c>
      <c r="CU29" s="938"/>
      <c r="CV29" s="437">
        <v>27</v>
      </c>
      <c r="CW29" s="438">
        <v>44</v>
      </c>
      <c r="CX29" s="887"/>
      <c r="CY29" s="439">
        <f t="shared" si="52"/>
        <v>1.6296296296296295</v>
      </c>
      <c r="CZ29" s="436">
        <v>2</v>
      </c>
      <c r="DA29" s="437">
        <v>21</v>
      </c>
      <c r="DB29" s="438">
        <v>44</v>
      </c>
      <c r="DC29" s="887"/>
      <c r="DD29" s="439">
        <f t="shared" si="53"/>
        <v>2.0952380952380953</v>
      </c>
      <c r="DE29" s="436">
        <v>3</v>
      </c>
      <c r="DF29" s="437">
        <v>15</v>
      </c>
      <c r="DG29" s="438">
        <v>32</v>
      </c>
      <c r="DH29" s="887"/>
      <c r="DI29" s="439">
        <f t="shared" si="54"/>
        <v>2.1333333333333333</v>
      </c>
      <c r="DJ29" s="436">
        <v>1</v>
      </c>
      <c r="DK29" s="437">
        <v>19</v>
      </c>
      <c r="DL29" s="438">
        <v>25</v>
      </c>
      <c r="DM29" s="887"/>
      <c r="DN29" s="439">
        <f t="shared" si="55"/>
        <v>1.3157894736842106</v>
      </c>
      <c r="DO29" s="436">
        <v>0</v>
      </c>
      <c r="DP29" s="12"/>
    </row>
    <row r="30" spans="1:120" ht="15.75" customHeight="1" thickBot="1" x14ac:dyDescent="0.25">
      <c r="A30" s="138" t="s">
        <v>7</v>
      </c>
      <c r="B30" s="1013" t="s">
        <v>22</v>
      </c>
      <c r="C30" s="1014"/>
      <c r="D30" s="364"/>
      <c r="E30" s="365"/>
      <c r="F30" s="366"/>
      <c r="G30" s="367"/>
      <c r="H30" s="755"/>
      <c r="I30" s="756"/>
      <c r="J30" s="1016" t="s">
        <v>24</v>
      </c>
      <c r="K30" s="1017"/>
      <c r="L30" s="1017"/>
      <c r="M30" s="1017"/>
      <c r="N30" s="1018"/>
      <c r="O30" s="1010" t="s">
        <v>25</v>
      </c>
      <c r="P30" s="1011"/>
      <c r="Q30" s="1011"/>
      <c r="R30" s="1011"/>
      <c r="S30" s="1012"/>
      <c r="T30" s="1010" t="s">
        <v>26</v>
      </c>
      <c r="U30" s="1011"/>
      <c r="V30" s="1011"/>
      <c r="W30" s="1011"/>
      <c r="X30" s="1012"/>
      <c r="Y30" s="1010" t="s">
        <v>27</v>
      </c>
      <c r="Z30" s="1011"/>
      <c r="AA30" s="1011"/>
      <c r="AB30" s="1011"/>
      <c r="AC30" s="1012"/>
      <c r="AD30" s="1010" t="s">
        <v>28</v>
      </c>
      <c r="AE30" s="1011"/>
      <c r="AF30" s="1011"/>
      <c r="AG30" s="1011"/>
      <c r="AH30" s="1012"/>
      <c r="AI30" s="1010" t="s">
        <v>29</v>
      </c>
      <c r="AJ30" s="1011"/>
      <c r="AK30" s="1011"/>
      <c r="AL30" s="1011"/>
      <c r="AM30" s="1012"/>
      <c r="AN30" s="1010" t="s">
        <v>30</v>
      </c>
      <c r="AO30" s="1011"/>
      <c r="AP30" s="1011"/>
      <c r="AQ30" s="1011"/>
      <c r="AR30" s="1012"/>
      <c r="AS30" s="1010" t="s">
        <v>31</v>
      </c>
      <c r="AT30" s="1011"/>
      <c r="AU30" s="1011"/>
      <c r="AV30" s="1011"/>
      <c r="AW30" s="1012"/>
      <c r="AX30" s="1010" t="s">
        <v>32</v>
      </c>
      <c r="AY30" s="1011"/>
      <c r="AZ30" s="1011"/>
      <c r="BA30" s="1011"/>
      <c r="BB30" s="1012"/>
      <c r="BC30" s="1010" t="s">
        <v>33</v>
      </c>
      <c r="BD30" s="1011"/>
      <c r="BE30" s="1011"/>
      <c r="BF30" s="1011"/>
      <c r="BG30" s="1012"/>
      <c r="BH30" s="1010" t="s">
        <v>34</v>
      </c>
      <c r="BI30" s="1011"/>
      <c r="BJ30" s="1011"/>
      <c r="BK30" s="1011"/>
      <c r="BL30" s="1012"/>
      <c r="BM30" s="1010" t="s">
        <v>35</v>
      </c>
      <c r="BN30" s="1027"/>
      <c r="BO30" s="1027"/>
      <c r="BP30" s="1027"/>
      <c r="BQ30" s="1028"/>
      <c r="BR30" s="1010" t="s">
        <v>36</v>
      </c>
      <c r="BS30" s="1011"/>
      <c r="BT30" s="1011"/>
      <c r="BU30" s="1011"/>
      <c r="BV30" s="1012"/>
      <c r="BW30" s="1010" t="s">
        <v>37</v>
      </c>
      <c r="BX30" s="1011"/>
      <c r="BY30" s="1011"/>
      <c r="BZ30" s="1011"/>
      <c r="CA30" s="1012"/>
      <c r="CB30" s="1010" t="s">
        <v>38</v>
      </c>
      <c r="CC30" s="1011"/>
      <c r="CD30" s="1011"/>
      <c r="CE30" s="1011"/>
      <c r="CF30" s="1012"/>
      <c r="CG30" s="1010" t="s">
        <v>39</v>
      </c>
      <c r="CH30" s="1011"/>
      <c r="CI30" s="1011"/>
      <c r="CJ30" s="1011"/>
      <c r="CK30" s="1012"/>
      <c r="CL30" s="1010" t="s">
        <v>40</v>
      </c>
      <c r="CM30" s="1011"/>
      <c r="CN30" s="1011"/>
      <c r="CO30" s="1011"/>
      <c r="CP30" s="1012"/>
      <c r="CQ30" s="1010" t="s">
        <v>41</v>
      </c>
      <c r="CR30" s="1011"/>
      <c r="CS30" s="1011"/>
      <c r="CT30" s="1011"/>
      <c r="CU30" s="1012"/>
      <c r="CV30" s="1010" t="s">
        <v>42</v>
      </c>
      <c r="CW30" s="1011"/>
      <c r="CX30" s="1011"/>
      <c r="CY30" s="1011"/>
      <c r="CZ30" s="1012"/>
      <c r="DA30" s="1010" t="s">
        <v>43</v>
      </c>
      <c r="DB30" s="1011"/>
      <c r="DC30" s="1011"/>
      <c r="DD30" s="1011"/>
      <c r="DE30" s="1012"/>
      <c r="DF30" s="1010" t="s">
        <v>44</v>
      </c>
      <c r="DG30" s="1011"/>
      <c r="DH30" s="1011"/>
      <c r="DI30" s="1011"/>
      <c r="DJ30" s="1012"/>
      <c r="DK30" s="1010" t="s">
        <v>153</v>
      </c>
      <c r="DL30" s="1011"/>
      <c r="DM30" s="1011"/>
      <c r="DN30" s="1011"/>
      <c r="DO30" s="1012"/>
    </row>
    <row r="31" spans="1:120" s="14" customFormat="1" ht="15.75" customHeight="1" x14ac:dyDescent="0.2">
      <c r="A31" s="81" t="str">
        <f>'spelers bestand'!D26</f>
        <v>Baars Willem</v>
      </c>
      <c r="B31" s="407">
        <f>'spelers bestand'!I26</f>
        <v>1.7664671000000001</v>
      </c>
      <c r="C31" s="408">
        <f>'spelers bestand'!J26</f>
        <v>44.161677500000003</v>
      </c>
      <c r="D31" s="371">
        <f t="shared" ref="D31:D42" si="56">SUM(H31/G31)</f>
        <v>1.7454175152749491</v>
      </c>
      <c r="E31" s="343">
        <f t="shared" ref="E31:E42" si="57">SUM(D31*25)</f>
        <v>43.635437881873727</v>
      </c>
      <c r="F31" s="372">
        <f t="shared" ref="F31:F42" si="58">SUM(N31+S31+X31+AC31+AH31+AM31+AR31+AW31+BB31+BG31+BL31+BQ31+BV31+CA31+CF31+CK31+CP31+CU31+CZ31+DE31+DJ31+DO31)</f>
        <v>30</v>
      </c>
      <c r="G31" s="345">
        <f t="shared" ref="G31:G42" si="59">SUM(J31+O31+T31+Y31+AD31+AI31+AN31+AS31+AX31+BC31+BH31+BM31+BR31+BW31+CB31+CG31+CL31+CQ31+CV31+DA31+DF31+DK31)</f>
        <v>491</v>
      </c>
      <c r="H31" s="757">
        <f t="shared" ref="H31:H42" si="60">SUM(K31+P31+U31+Z31+AE31+AJ31+AO31+AT31+AY31+BD31+BI31+BN31+BS31+BX31+CC31+CH31+CM31+CR31+CW31+DB31+DG31+DL31)</f>
        <v>857</v>
      </c>
      <c r="I31" s="750">
        <f t="shared" ref="I31:I42" si="61">COUNT(J31,O31,T31,Y31,AD31,AI31,AN31,AS31,AX31,BC31,BH31,BM31,BR31,BW31,CB31,CG31,CL31,CQ31,CV31,DA31,DF31,DK31)</f>
        <v>22</v>
      </c>
      <c r="J31" s="867">
        <v>30</v>
      </c>
      <c r="K31" s="373">
        <v>44</v>
      </c>
      <c r="L31" s="915"/>
      <c r="M31" s="427">
        <f t="shared" ref="M31:M42" si="62">SUM(K31/J31)</f>
        <v>1.4666666666666666</v>
      </c>
      <c r="N31" s="375">
        <v>2</v>
      </c>
      <c r="O31" s="428">
        <v>21</v>
      </c>
      <c r="P31" s="429">
        <v>38</v>
      </c>
      <c r="Q31" s="904"/>
      <c r="R31" s="430">
        <f t="shared" ref="R31:R42" si="63">SUM(P31/O31)</f>
        <v>1.8095238095238095</v>
      </c>
      <c r="S31" s="431">
        <v>1</v>
      </c>
      <c r="T31" s="428">
        <v>20</v>
      </c>
      <c r="U31" s="429">
        <v>33</v>
      </c>
      <c r="V31" s="904"/>
      <c r="W31" s="430">
        <f t="shared" ref="W31:W42" si="64">SUM(U31/T31)</f>
        <v>1.65</v>
      </c>
      <c r="X31" s="432">
        <v>0</v>
      </c>
      <c r="Y31" s="433">
        <v>24</v>
      </c>
      <c r="Z31" s="434">
        <v>44</v>
      </c>
      <c r="AA31" s="887"/>
      <c r="AB31" s="430">
        <f t="shared" ref="AB31:AB42" si="65">SUM(Z31/Y31)</f>
        <v>1.8333333333333333</v>
      </c>
      <c r="AC31" s="435">
        <v>3</v>
      </c>
      <c r="AD31" s="433">
        <v>31</v>
      </c>
      <c r="AE31" s="434">
        <v>33</v>
      </c>
      <c r="AF31" s="887"/>
      <c r="AG31" s="430">
        <f t="shared" ref="AG31:AG42" si="66">SUM(AE31/AD31)</f>
        <v>1.064516129032258</v>
      </c>
      <c r="AH31" s="435">
        <v>0</v>
      </c>
      <c r="AI31" s="433">
        <v>21</v>
      </c>
      <c r="AJ31" s="434">
        <v>39</v>
      </c>
      <c r="AK31" s="887"/>
      <c r="AL31" s="430">
        <f t="shared" ref="AL31:AL42" si="67">SUM(AJ31/AI31)</f>
        <v>1.8571428571428572</v>
      </c>
      <c r="AM31" s="436">
        <v>1</v>
      </c>
      <c r="AN31" s="437">
        <v>20</v>
      </c>
      <c r="AO31" s="438">
        <v>40</v>
      </c>
      <c r="AP31" s="887"/>
      <c r="AQ31" s="439">
        <f t="shared" ref="AQ31:AQ42" si="68">SUM(AO31/AN31)</f>
        <v>2</v>
      </c>
      <c r="AR31" s="436">
        <v>1</v>
      </c>
      <c r="AS31" s="437">
        <v>19</v>
      </c>
      <c r="AT31" s="438">
        <v>44</v>
      </c>
      <c r="AU31" s="887"/>
      <c r="AV31" s="439">
        <f t="shared" ref="AV31:AV42" si="69">SUM(AT31/AS31)</f>
        <v>2.3157894736842106</v>
      </c>
      <c r="AW31" s="436">
        <v>3</v>
      </c>
      <c r="AX31" s="437">
        <v>19</v>
      </c>
      <c r="AY31" s="438">
        <v>39</v>
      </c>
      <c r="AZ31" s="887"/>
      <c r="BA31" s="439">
        <f t="shared" ref="BA31:BA42" si="70">SUM(AY31/AX31)</f>
        <v>2.0526315789473686</v>
      </c>
      <c r="BB31" s="436">
        <v>1</v>
      </c>
      <c r="BC31" s="437">
        <v>22</v>
      </c>
      <c r="BD31" s="438">
        <v>38</v>
      </c>
      <c r="BE31" s="887"/>
      <c r="BF31" s="439">
        <f t="shared" ref="BF31:BF42" si="71">SUM(BD31/BC31)</f>
        <v>1.7272727272727273</v>
      </c>
      <c r="BG31" s="436">
        <v>0</v>
      </c>
      <c r="BH31" s="437">
        <v>15</v>
      </c>
      <c r="BI31" s="438">
        <v>20</v>
      </c>
      <c r="BJ31" s="887"/>
      <c r="BK31" s="439">
        <f t="shared" ref="BK31:BK42" si="72">SUM(BI31/BH31)</f>
        <v>1.3333333333333333</v>
      </c>
      <c r="BL31" s="436">
        <v>0</v>
      </c>
      <c r="BM31" s="437">
        <v>27</v>
      </c>
      <c r="BN31" s="438">
        <v>44</v>
      </c>
      <c r="BO31" s="971" t="s">
        <v>670</v>
      </c>
      <c r="BP31" s="439">
        <f t="shared" ref="BP31:BP42" si="73">SUM(BN31/BM31)</f>
        <v>1.6296296296296295</v>
      </c>
      <c r="BQ31" s="436">
        <v>1</v>
      </c>
      <c r="BR31" s="437">
        <v>25</v>
      </c>
      <c r="BS31" s="438">
        <v>42</v>
      </c>
      <c r="BT31" s="887"/>
      <c r="BU31" s="439">
        <f t="shared" ref="BU31:BU42" si="74">SUM(BS31/BR31)</f>
        <v>1.68</v>
      </c>
      <c r="BV31" s="436">
        <v>0</v>
      </c>
      <c r="BW31" s="437">
        <v>24</v>
      </c>
      <c r="BX31" s="438">
        <v>35</v>
      </c>
      <c r="BY31" s="887"/>
      <c r="BZ31" s="439">
        <f t="shared" ref="BZ31:BZ42" si="75">SUM(BX31/BW31)</f>
        <v>1.4583333333333333</v>
      </c>
      <c r="CA31" s="436">
        <v>0</v>
      </c>
      <c r="CB31" s="437">
        <v>20</v>
      </c>
      <c r="CC31" s="438">
        <v>44</v>
      </c>
      <c r="CD31" s="887"/>
      <c r="CE31" s="439">
        <f t="shared" ref="CE31:CE42" si="76">SUM(CC31/CB31)</f>
        <v>2.2000000000000002</v>
      </c>
      <c r="CF31" s="436">
        <v>3</v>
      </c>
      <c r="CG31" s="437">
        <v>31</v>
      </c>
      <c r="CH31" s="438">
        <v>28</v>
      </c>
      <c r="CI31" s="887"/>
      <c r="CJ31" s="439">
        <f t="shared" ref="CJ31:CJ42" si="77">SUM(CH31/CG31)</f>
        <v>0.90322580645161288</v>
      </c>
      <c r="CK31" s="436">
        <v>0</v>
      </c>
      <c r="CL31" s="437">
        <v>26</v>
      </c>
      <c r="CM31" s="438">
        <v>44</v>
      </c>
      <c r="CN31" s="887"/>
      <c r="CO31" s="439">
        <f t="shared" ref="CO31:CO42" si="78">SUM(CM31/CL31)</f>
        <v>1.6923076923076923</v>
      </c>
      <c r="CP31" s="436">
        <v>2</v>
      </c>
      <c r="CQ31" s="437">
        <v>21</v>
      </c>
      <c r="CR31" s="438">
        <v>32</v>
      </c>
      <c r="CS31" s="887"/>
      <c r="CT31" s="439">
        <f t="shared" ref="CT31:CT42" si="79">SUM(CR31/CQ31)</f>
        <v>1.5238095238095237</v>
      </c>
      <c r="CU31" s="436">
        <v>0</v>
      </c>
      <c r="CV31" s="437">
        <v>18</v>
      </c>
      <c r="CW31" s="438">
        <v>44</v>
      </c>
      <c r="CX31" s="887"/>
      <c r="CY31" s="439">
        <f t="shared" ref="CY31:CY42" si="80">SUM(CW31/CV31)</f>
        <v>2.4444444444444446</v>
      </c>
      <c r="CZ31" s="436">
        <v>3</v>
      </c>
      <c r="DA31" s="437">
        <v>20</v>
      </c>
      <c r="DB31" s="438">
        <v>44</v>
      </c>
      <c r="DC31" s="887"/>
      <c r="DD31" s="439">
        <f t="shared" ref="DD31:DD42" si="81">SUM(DB31/DA31)</f>
        <v>2.2000000000000002</v>
      </c>
      <c r="DE31" s="436">
        <v>3</v>
      </c>
      <c r="DF31" s="437">
        <v>19</v>
      </c>
      <c r="DG31" s="438">
        <v>44</v>
      </c>
      <c r="DH31" s="887"/>
      <c r="DI31" s="439">
        <f t="shared" ref="DI31:DI42" si="82">SUM(DG31/DF31)</f>
        <v>2.3157894736842106</v>
      </c>
      <c r="DJ31" s="436">
        <v>3</v>
      </c>
      <c r="DK31" s="437">
        <v>18</v>
      </c>
      <c r="DL31" s="438">
        <v>44</v>
      </c>
      <c r="DM31" s="887"/>
      <c r="DN31" s="439">
        <f t="shared" ref="DN31:DN42" si="83">SUM(DL31/DK31)</f>
        <v>2.4444444444444446</v>
      </c>
      <c r="DO31" s="436">
        <v>3</v>
      </c>
      <c r="DP31" s="12"/>
    </row>
    <row r="32" spans="1:120" s="14" customFormat="1" x14ac:dyDescent="0.2">
      <c r="A32" s="1" t="str">
        <f>'spelers bestand'!D27</f>
        <v>Beus de Arnold</v>
      </c>
      <c r="B32" s="387">
        <f>'spelers bestand'!I27</f>
        <v>1.7331787000000001</v>
      </c>
      <c r="C32" s="388">
        <f>'spelers bestand'!J27</f>
        <v>43.3294675</v>
      </c>
      <c r="D32" s="389">
        <f t="shared" si="56"/>
        <v>1.7278481012658229</v>
      </c>
      <c r="E32" s="390">
        <f t="shared" si="57"/>
        <v>43.196202531645575</v>
      </c>
      <c r="F32" s="391">
        <f t="shared" si="58"/>
        <v>39</v>
      </c>
      <c r="G32" s="392">
        <f t="shared" si="59"/>
        <v>474</v>
      </c>
      <c r="H32" s="758">
        <f t="shared" si="60"/>
        <v>819</v>
      </c>
      <c r="I32" s="394">
        <f t="shared" si="61"/>
        <v>22</v>
      </c>
      <c r="J32" s="866">
        <v>22</v>
      </c>
      <c r="K32" s="393">
        <v>20</v>
      </c>
      <c r="L32" s="905"/>
      <c r="M32" s="374">
        <f t="shared" si="62"/>
        <v>0.90909090909090906</v>
      </c>
      <c r="N32" s="394">
        <v>0</v>
      </c>
      <c r="O32" s="395">
        <v>31</v>
      </c>
      <c r="P32" s="396">
        <v>42</v>
      </c>
      <c r="Q32" s="898"/>
      <c r="R32" s="397">
        <f t="shared" si="63"/>
        <v>1.3548387096774193</v>
      </c>
      <c r="S32" s="398">
        <v>0</v>
      </c>
      <c r="T32" s="395">
        <v>15</v>
      </c>
      <c r="U32" s="396">
        <v>20</v>
      </c>
      <c r="V32" s="864" t="s">
        <v>629</v>
      </c>
      <c r="W32" s="397">
        <f t="shared" si="64"/>
        <v>1.3333333333333333</v>
      </c>
      <c r="X32" s="399">
        <v>0</v>
      </c>
      <c r="Y32" s="400">
        <v>25</v>
      </c>
      <c r="Z32" s="401">
        <v>43</v>
      </c>
      <c r="AA32" s="885"/>
      <c r="AB32" s="397">
        <f t="shared" si="65"/>
        <v>1.72</v>
      </c>
      <c r="AC32" s="402">
        <v>2</v>
      </c>
      <c r="AD32" s="400">
        <v>19</v>
      </c>
      <c r="AE32" s="401">
        <v>43</v>
      </c>
      <c r="AF32" s="885"/>
      <c r="AG32" s="397">
        <f t="shared" si="66"/>
        <v>2.263157894736842</v>
      </c>
      <c r="AH32" s="402">
        <v>3</v>
      </c>
      <c r="AI32" s="400">
        <v>18</v>
      </c>
      <c r="AJ32" s="401">
        <v>43</v>
      </c>
      <c r="AK32" s="885"/>
      <c r="AL32" s="397">
        <f t="shared" si="67"/>
        <v>2.3888888888888888</v>
      </c>
      <c r="AM32" s="403">
        <v>3</v>
      </c>
      <c r="AN32" s="404">
        <v>27</v>
      </c>
      <c r="AO32" s="210">
        <v>43</v>
      </c>
      <c r="AP32" s="885"/>
      <c r="AQ32" s="405">
        <f t="shared" si="68"/>
        <v>1.5925925925925926</v>
      </c>
      <c r="AR32" s="403">
        <v>2</v>
      </c>
      <c r="AS32" s="404">
        <v>17</v>
      </c>
      <c r="AT32" s="210">
        <v>14</v>
      </c>
      <c r="AU32" s="885"/>
      <c r="AV32" s="405">
        <f t="shared" si="69"/>
        <v>0.82352941176470584</v>
      </c>
      <c r="AW32" s="403">
        <v>0</v>
      </c>
      <c r="AX32" s="404">
        <v>22</v>
      </c>
      <c r="AY32" s="210">
        <v>43</v>
      </c>
      <c r="AZ32" s="885"/>
      <c r="BA32" s="405">
        <f t="shared" si="70"/>
        <v>1.9545454545454546</v>
      </c>
      <c r="BB32" s="403">
        <v>3</v>
      </c>
      <c r="BC32" s="404">
        <v>24</v>
      </c>
      <c r="BD32" s="210">
        <v>43</v>
      </c>
      <c r="BE32" s="885"/>
      <c r="BF32" s="405">
        <f t="shared" si="71"/>
        <v>1.7916666666666667</v>
      </c>
      <c r="BG32" s="403">
        <v>3</v>
      </c>
      <c r="BH32" s="404">
        <v>15</v>
      </c>
      <c r="BI32" s="210">
        <v>43</v>
      </c>
      <c r="BJ32" s="885"/>
      <c r="BK32" s="405">
        <f t="shared" si="72"/>
        <v>2.8666666666666667</v>
      </c>
      <c r="BL32" s="403">
        <v>3</v>
      </c>
      <c r="BM32" s="404">
        <v>16</v>
      </c>
      <c r="BN32" s="210">
        <v>43</v>
      </c>
      <c r="BO32" s="885"/>
      <c r="BP32" s="405">
        <f t="shared" si="73"/>
        <v>2.6875</v>
      </c>
      <c r="BQ32" s="403">
        <v>3</v>
      </c>
      <c r="BR32" s="404">
        <v>23</v>
      </c>
      <c r="BS32" s="210">
        <v>43</v>
      </c>
      <c r="BT32" s="879" t="s">
        <v>672</v>
      </c>
      <c r="BU32" s="405">
        <f t="shared" si="74"/>
        <v>1.8695652173913044</v>
      </c>
      <c r="BV32" s="403">
        <v>3</v>
      </c>
      <c r="BW32" s="404">
        <v>26</v>
      </c>
      <c r="BX32" s="210">
        <v>43</v>
      </c>
      <c r="BY32" s="885"/>
      <c r="BZ32" s="405">
        <f t="shared" si="75"/>
        <v>1.6538461538461537</v>
      </c>
      <c r="CA32" s="403">
        <v>2</v>
      </c>
      <c r="CB32" s="404">
        <v>22</v>
      </c>
      <c r="CC32" s="210">
        <v>43</v>
      </c>
      <c r="CD32" s="885"/>
      <c r="CE32" s="405">
        <f t="shared" si="76"/>
        <v>1.9545454545454546</v>
      </c>
      <c r="CF32" s="403">
        <v>3</v>
      </c>
      <c r="CG32" s="404">
        <v>19</v>
      </c>
      <c r="CH32" s="210">
        <v>43</v>
      </c>
      <c r="CI32" s="885"/>
      <c r="CJ32" s="405">
        <f t="shared" si="77"/>
        <v>2.263157894736842</v>
      </c>
      <c r="CK32" s="403">
        <v>3</v>
      </c>
      <c r="CL32" s="404">
        <v>16</v>
      </c>
      <c r="CM32" s="210">
        <v>15</v>
      </c>
      <c r="CN32" s="885"/>
      <c r="CO32" s="405">
        <f t="shared" si="78"/>
        <v>0.9375</v>
      </c>
      <c r="CP32" s="403">
        <v>0</v>
      </c>
      <c r="CQ32" s="404">
        <v>27</v>
      </c>
      <c r="CR32" s="210">
        <v>43</v>
      </c>
      <c r="CS32" s="885"/>
      <c r="CT32" s="405">
        <f t="shared" si="79"/>
        <v>1.5925925925925926</v>
      </c>
      <c r="CU32" s="403">
        <v>2</v>
      </c>
      <c r="CV32" s="404">
        <v>17</v>
      </c>
      <c r="CW32" s="210">
        <v>31</v>
      </c>
      <c r="CX32" s="885"/>
      <c r="CY32" s="405">
        <f t="shared" si="80"/>
        <v>1.8235294117647058</v>
      </c>
      <c r="CZ32" s="403">
        <v>1</v>
      </c>
      <c r="DA32" s="404">
        <v>26</v>
      </c>
      <c r="DB32" s="210">
        <v>43</v>
      </c>
      <c r="DC32" s="880" t="s">
        <v>686</v>
      </c>
      <c r="DD32" s="405">
        <f t="shared" si="81"/>
        <v>1.6538461538461537</v>
      </c>
      <c r="DE32" s="403">
        <v>2</v>
      </c>
      <c r="DF32" s="404">
        <v>29</v>
      </c>
      <c r="DG32" s="210">
        <v>39</v>
      </c>
      <c r="DH32" s="880"/>
      <c r="DI32" s="405">
        <f t="shared" si="82"/>
        <v>1.3448275862068966</v>
      </c>
      <c r="DJ32" s="403">
        <v>0</v>
      </c>
      <c r="DK32" s="404">
        <v>18</v>
      </c>
      <c r="DL32" s="210">
        <v>36</v>
      </c>
      <c r="DM32" s="885"/>
      <c r="DN32" s="405">
        <f t="shared" si="83"/>
        <v>2</v>
      </c>
      <c r="DO32" s="403">
        <v>1</v>
      </c>
      <c r="DP32" s="12"/>
    </row>
    <row r="33" spans="1:329" s="14" customFormat="1" x14ac:dyDescent="0.2">
      <c r="A33" s="1" t="str">
        <f>'spelers bestand'!D28</f>
        <v>Vendrig Kees</v>
      </c>
      <c r="B33" s="387">
        <f>'spelers bestand'!I28</f>
        <v>1.7327394</v>
      </c>
      <c r="C33" s="388">
        <f>'spelers bestand'!J28</f>
        <v>43.318485000000003</v>
      </c>
      <c r="D33" s="389">
        <f t="shared" si="56"/>
        <v>1.5852713178294573</v>
      </c>
      <c r="E33" s="390">
        <f t="shared" si="57"/>
        <v>39.631782945736433</v>
      </c>
      <c r="F33" s="391">
        <f t="shared" si="58"/>
        <v>30</v>
      </c>
      <c r="G33" s="392">
        <f t="shared" si="59"/>
        <v>516</v>
      </c>
      <c r="H33" s="758">
        <f t="shared" si="60"/>
        <v>818</v>
      </c>
      <c r="I33" s="394">
        <f t="shared" si="61"/>
        <v>22</v>
      </c>
      <c r="J33" s="866">
        <v>24</v>
      </c>
      <c r="K33" s="393">
        <v>43</v>
      </c>
      <c r="L33" s="905"/>
      <c r="M33" s="374">
        <f t="shared" si="62"/>
        <v>1.7916666666666667</v>
      </c>
      <c r="N33" s="394">
        <v>3</v>
      </c>
      <c r="O33" s="395">
        <v>25</v>
      </c>
      <c r="P33" s="396">
        <v>38</v>
      </c>
      <c r="Q33" s="865" t="s">
        <v>633</v>
      </c>
      <c r="R33" s="397">
        <f t="shared" si="63"/>
        <v>1.52</v>
      </c>
      <c r="S33" s="398">
        <v>0</v>
      </c>
      <c r="T33" s="395">
        <v>27</v>
      </c>
      <c r="U33" s="396">
        <v>43</v>
      </c>
      <c r="V33" s="898"/>
      <c r="W33" s="397">
        <f t="shared" si="64"/>
        <v>1.5925925925925926</v>
      </c>
      <c r="X33" s="399">
        <v>2</v>
      </c>
      <c r="Y33" s="400">
        <v>23</v>
      </c>
      <c r="Z33" s="401">
        <v>43</v>
      </c>
      <c r="AA33" s="885"/>
      <c r="AB33" s="397">
        <f t="shared" si="65"/>
        <v>1.8695652173913044</v>
      </c>
      <c r="AC33" s="402">
        <v>3</v>
      </c>
      <c r="AD33" s="400">
        <v>21</v>
      </c>
      <c r="AE33" s="401">
        <v>43</v>
      </c>
      <c r="AF33" s="885"/>
      <c r="AG33" s="397">
        <f t="shared" si="66"/>
        <v>2.0476190476190474</v>
      </c>
      <c r="AH33" s="402">
        <v>3</v>
      </c>
      <c r="AI33" s="400">
        <v>23</v>
      </c>
      <c r="AJ33" s="401">
        <v>41</v>
      </c>
      <c r="AK33" s="885"/>
      <c r="AL33" s="397">
        <f t="shared" si="67"/>
        <v>1.7826086956521738</v>
      </c>
      <c r="AM33" s="403">
        <v>1</v>
      </c>
      <c r="AN33" s="404">
        <v>17</v>
      </c>
      <c r="AO33" s="210">
        <v>43</v>
      </c>
      <c r="AP33" s="885"/>
      <c r="AQ33" s="405">
        <f t="shared" si="68"/>
        <v>2.5294117647058822</v>
      </c>
      <c r="AR33" s="403">
        <v>3</v>
      </c>
      <c r="AS33" s="404">
        <v>26</v>
      </c>
      <c r="AT33" s="210">
        <v>22</v>
      </c>
      <c r="AU33" s="885"/>
      <c r="AV33" s="405">
        <f t="shared" si="69"/>
        <v>0.84615384615384615</v>
      </c>
      <c r="AW33" s="403">
        <v>0</v>
      </c>
      <c r="AX33" s="404">
        <v>22</v>
      </c>
      <c r="AY33" s="210">
        <v>28</v>
      </c>
      <c r="AZ33" s="885"/>
      <c r="BA33" s="405">
        <f t="shared" si="70"/>
        <v>1.2727272727272727</v>
      </c>
      <c r="BB33" s="403">
        <v>0</v>
      </c>
      <c r="BC33" s="404">
        <v>22</v>
      </c>
      <c r="BD33" s="210">
        <v>43</v>
      </c>
      <c r="BE33" s="885"/>
      <c r="BF33" s="405">
        <f t="shared" si="71"/>
        <v>1.9545454545454546</v>
      </c>
      <c r="BG33" s="403">
        <v>3</v>
      </c>
      <c r="BH33" s="404">
        <v>20</v>
      </c>
      <c r="BI33" s="210">
        <v>37</v>
      </c>
      <c r="BJ33" s="885"/>
      <c r="BK33" s="405">
        <f t="shared" si="72"/>
        <v>1.85</v>
      </c>
      <c r="BL33" s="403">
        <v>1</v>
      </c>
      <c r="BM33" s="404">
        <v>19</v>
      </c>
      <c r="BN33" s="210">
        <v>43</v>
      </c>
      <c r="BO33" s="885"/>
      <c r="BP33" s="405">
        <f t="shared" si="73"/>
        <v>2.263157894736842</v>
      </c>
      <c r="BQ33" s="403">
        <v>3</v>
      </c>
      <c r="BR33" s="404">
        <v>24</v>
      </c>
      <c r="BS33" s="210">
        <v>43</v>
      </c>
      <c r="BT33" s="885"/>
      <c r="BU33" s="405">
        <f t="shared" si="74"/>
        <v>1.7916666666666667</v>
      </c>
      <c r="BV33" s="403">
        <v>3</v>
      </c>
      <c r="BW33" s="404">
        <v>21</v>
      </c>
      <c r="BX33" s="210">
        <v>31</v>
      </c>
      <c r="BY33" s="885"/>
      <c r="BZ33" s="405">
        <f t="shared" si="75"/>
        <v>1.4761904761904763</v>
      </c>
      <c r="CA33" s="403">
        <v>0</v>
      </c>
      <c r="CB33" s="404">
        <v>25</v>
      </c>
      <c r="CC33" s="210">
        <v>38</v>
      </c>
      <c r="CD33" s="885"/>
      <c r="CE33" s="405">
        <f t="shared" si="76"/>
        <v>1.52</v>
      </c>
      <c r="CF33" s="403">
        <v>0</v>
      </c>
      <c r="CG33" s="404">
        <v>25</v>
      </c>
      <c r="CH33" s="210">
        <v>27</v>
      </c>
      <c r="CI33" s="885"/>
      <c r="CJ33" s="405">
        <f t="shared" si="77"/>
        <v>1.08</v>
      </c>
      <c r="CK33" s="403">
        <v>0</v>
      </c>
      <c r="CL33" s="404">
        <v>32</v>
      </c>
      <c r="CM33" s="210">
        <v>34</v>
      </c>
      <c r="CN33" s="885"/>
      <c r="CO33" s="405">
        <f t="shared" si="78"/>
        <v>1.0625</v>
      </c>
      <c r="CP33" s="403">
        <v>0</v>
      </c>
      <c r="CQ33" s="404">
        <v>23</v>
      </c>
      <c r="CR33" s="210">
        <v>43</v>
      </c>
      <c r="CS33" s="885" t="s">
        <v>628</v>
      </c>
      <c r="CT33" s="405">
        <f t="shared" si="79"/>
        <v>1.8695652173913044</v>
      </c>
      <c r="CU33" s="403">
        <v>3</v>
      </c>
      <c r="CV33" s="404">
        <v>25</v>
      </c>
      <c r="CW33" s="210">
        <v>43</v>
      </c>
      <c r="CX33" s="885"/>
      <c r="CY33" s="405">
        <f t="shared" si="80"/>
        <v>1.72</v>
      </c>
      <c r="CZ33" s="403">
        <v>2</v>
      </c>
      <c r="DA33" s="404">
        <v>26</v>
      </c>
      <c r="DB33" s="210">
        <v>25</v>
      </c>
      <c r="DC33" s="880" t="s">
        <v>686</v>
      </c>
      <c r="DD33" s="405">
        <f t="shared" si="81"/>
        <v>0.96153846153846156</v>
      </c>
      <c r="DE33" s="403">
        <v>0</v>
      </c>
      <c r="DF33" s="404">
        <v>19</v>
      </c>
      <c r="DG33" s="210">
        <v>31</v>
      </c>
      <c r="DH33" s="885"/>
      <c r="DI33" s="405">
        <f t="shared" si="82"/>
        <v>1.631578947368421</v>
      </c>
      <c r="DJ33" s="403">
        <v>0</v>
      </c>
      <c r="DK33" s="404">
        <v>27</v>
      </c>
      <c r="DL33" s="210">
        <v>36</v>
      </c>
      <c r="DM33" s="885"/>
      <c r="DN33" s="405">
        <f t="shared" si="83"/>
        <v>1.3333333333333333</v>
      </c>
      <c r="DO33" s="403">
        <v>0</v>
      </c>
      <c r="DP33" s="12"/>
    </row>
    <row r="34" spans="1:329" x14ac:dyDescent="0.2">
      <c r="A34" s="1" t="str">
        <f>'spelers bestand'!D29</f>
        <v>Brand Piet*</v>
      </c>
      <c r="B34" s="387">
        <f>'spelers bestand'!I29</f>
        <v>2.2907489000000001</v>
      </c>
      <c r="C34" s="388">
        <f>'spelers bestand'!J29</f>
        <v>57.268722500000003</v>
      </c>
      <c r="D34" s="389">
        <f t="shared" si="56"/>
        <v>2.1876288659793817</v>
      </c>
      <c r="E34" s="390">
        <f t="shared" si="57"/>
        <v>54.690721649484544</v>
      </c>
      <c r="F34" s="391">
        <f t="shared" si="58"/>
        <v>43</v>
      </c>
      <c r="G34" s="392">
        <f t="shared" si="59"/>
        <v>485</v>
      </c>
      <c r="H34" s="758">
        <f t="shared" si="60"/>
        <v>1061</v>
      </c>
      <c r="I34" s="394">
        <f t="shared" si="61"/>
        <v>22</v>
      </c>
      <c r="J34" s="866">
        <v>17</v>
      </c>
      <c r="K34" s="393">
        <v>42</v>
      </c>
      <c r="L34" s="905"/>
      <c r="M34" s="374">
        <f t="shared" si="62"/>
        <v>2.4705882352941178</v>
      </c>
      <c r="N34" s="394">
        <v>3</v>
      </c>
      <c r="O34" s="395">
        <v>23</v>
      </c>
      <c r="P34" s="396">
        <v>42</v>
      </c>
      <c r="Q34" s="898"/>
      <c r="R34" s="397">
        <f t="shared" si="63"/>
        <v>1.826086956521739</v>
      </c>
      <c r="S34" s="398">
        <v>2</v>
      </c>
      <c r="T34" s="395">
        <v>23</v>
      </c>
      <c r="U34" s="396">
        <v>42</v>
      </c>
      <c r="V34" s="864"/>
      <c r="W34" s="397">
        <f t="shared" si="64"/>
        <v>1.826086956521739</v>
      </c>
      <c r="X34" s="399">
        <v>3</v>
      </c>
      <c r="Y34" s="400">
        <v>22</v>
      </c>
      <c r="Z34" s="401">
        <v>50</v>
      </c>
      <c r="AA34" s="885"/>
      <c r="AB34" s="397">
        <f t="shared" si="65"/>
        <v>2.2727272727272729</v>
      </c>
      <c r="AC34" s="402">
        <v>3</v>
      </c>
      <c r="AD34" s="400">
        <v>24</v>
      </c>
      <c r="AE34" s="401">
        <v>50</v>
      </c>
      <c r="AF34" s="885"/>
      <c r="AG34" s="397">
        <f t="shared" si="66"/>
        <v>2.0833333333333335</v>
      </c>
      <c r="AH34" s="402">
        <v>3</v>
      </c>
      <c r="AI34" s="400">
        <v>21</v>
      </c>
      <c r="AJ34" s="401">
        <v>50</v>
      </c>
      <c r="AK34" s="885"/>
      <c r="AL34" s="397">
        <f t="shared" si="67"/>
        <v>2.3809523809523809</v>
      </c>
      <c r="AM34" s="403">
        <v>3</v>
      </c>
      <c r="AN34" s="404">
        <v>17</v>
      </c>
      <c r="AO34" s="210">
        <v>44</v>
      </c>
      <c r="AP34" s="885"/>
      <c r="AQ34" s="405">
        <f t="shared" si="68"/>
        <v>2.5882352941176472</v>
      </c>
      <c r="AR34" s="403">
        <v>1</v>
      </c>
      <c r="AS34" s="404">
        <v>17</v>
      </c>
      <c r="AT34" s="210">
        <v>50</v>
      </c>
      <c r="AU34" s="885"/>
      <c r="AV34" s="405">
        <f t="shared" si="69"/>
        <v>2.9411764705882355</v>
      </c>
      <c r="AW34" s="403">
        <v>3</v>
      </c>
      <c r="AX34" s="404">
        <v>19</v>
      </c>
      <c r="AY34" s="210">
        <v>50</v>
      </c>
      <c r="AZ34" s="885"/>
      <c r="BA34" s="405">
        <f t="shared" si="70"/>
        <v>2.6315789473684212</v>
      </c>
      <c r="BB34" s="403">
        <v>3</v>
      </c>
      <c r="BC34" s="404">
        <v>23</v>
      </c>
      <c r="BD34" s="210">
        <v>50</v>
      </c>
      <c r="BE34" s="964" t="s">
        <v>667</v>
      </c>
      <c r="BF34" s="405">
        <f t="shared" si="71"/>
        <v>2.1739130434782608</v>
      </c>
      <c r="BG34" s="403">
        <v>3</v>
      </c>
      <c r="BH34" s="404">
        <v>21</v>
      </c>
      <c r="BI34" s="210">
        <v>50</v>
      </c>
      <c r="BJ34" s="885"/>
      <c r="BK34" s="405">
        <f t="shared" si="72"/>
        <v>2.3809523809523809</v>
      </c>
      <c r="BL34" s="403">
        <v>3</v>
      </c>
      <c r="BM34" s="404">
        <v>24</v>
      </c>
      <c r="BN34" s="210">
        <v>54</v>
      </c>
      <c r="BO34" s="885"/>
      <c r="BP34" s="405">
        <f t="shared" si="73"/>
        <v>2.25</v>
      </c>
      <c r="BQ34" s="403">
        <v>0</v>
      </c>
      <c r="BR34" s="404">
        <v>18</v>
      </c>
      <c r="BS34" s="210">
        <v>57</v>
      </c>
      <c r="BT34" s="885"/>
      <c r="BU34" s="405">
        <f t="shared" si="74"/>
        <v>3.1666666666666665</v>
      </c>
      <c r="BV34" s="403">
        <v>3</v>
      </c>
      <c r="BW34" s="404">
        <v>29</v>
      </c>
      <c r="BX34" s="210">
        <v>57</v>
      </c>
      <c r="BY34" s="885"/>
      <c r="BZ34" s="405">
        <f t="shared" si="75"/>
        <v>1.9655172413793103</v>
      </c>
      <c r="CA34" s="403">
        <v>2</v>
      </c>
      <c r="CB34" s="404">
        <v>30</v>
      </c>
      <c r="CC34" s="210">
        <v>57</v>
      </c>
      <c r="CD34" s="885" t="s">
        <v>661</v>
      </c>
      <c r="CE34" s="405">
        <f t="shared" si="76"/>
        <v>1.9</v>
      </c>
      <c r="CF34" s="403">
        <v>1</v>
      </c>
      <c r="CG34" s="404">
        <v>30</v>
      </c>
      <c r="CH34" s="210">
        <v>57</v>
      </c>
      <c r="CI34" s="885"/>
      <c r="CJ34" s="405">
        <f t="shared" si="77"/>
        <v>1.9</v>
      </c>
      <c r="CK34" s="403">
        <v>2</v>
      </c>
      <c r="CL34" s="404">
        <v>23</v>
      </c>
      <c r="CM34" s="210">
        <v>33</v>
      </c>
      <c r="CN34" s="885"/>
      <c r="CO34" s="405">
        <f t="shared" si="78"/>
        <v>1.4347826086956521</v>
      </c>
      <c r="CP34" s="403">
        <v>0</v>
      </c>
      <c r="CQ34" s="404">
        <v>23</v>
      </c>
      <c r="CR34" s="210">
        <v>37</v>
      </c>
      <c r="CS34" s="885"/>
      <c r="CT34" s="405">
        <f t="shared" si="79"/>
        <v>1.6086956521739131</v>
      </c>
      <c r="CU34" s="403">
        <v>0</v>
      </c>
      <c r="CV34" s="404">
        <v>17</v>
      </c>
      <c r="CW34" s="210">
        <v>57</v>
      </c>
      <c r="CX34" s="885"/>
      <c r="CY34" s="405">
        <f t="shared" si="80"/>
        <v>3.3529411764705883</v>
      </c>
      <c r="CZ34" s="403">
        <v>3</v>
      </c>
      <c r="DA34" s="404">
        <v>20</v>
      </c>
      <c r="DB34" s="210">
        <v>38</v>
      </c>
      <c r="DC34" s="885"/>
      <c r="DD34" s="405">
        <f t="shared" si="81"/>
        <v>1.9</v>
      </c>
      <c r="DE34" s="403">
        <v>0</v>
      </c>
      <c r="DF34" s="404">
        <v>18</v>
      </c>
      <c r="DG34" s="210">
        <v>37</v>
      </c>
      <c r="DH34" s="880"/>
      <c r="DI34" s="405">
        <f t="shared" si="82"/>
        <v>2.0555555555555554</v>
      </c>
      <c r="DJ34" s="403">
        <v>0</v>
      </c>
      <c r="DK34" s="404">
        <v>26</v>
      </c>
      <c r="DL34" s="210">
        <v>57</v>
      </c>
      <c r="DM34" s="885"/>
      <c r="DN34" s="405">
        <f t="shared" si="83"/>
        <v>2.1923076923076925</v>
      </c>
      <c r="DO34" s="403">
        <v>2</v>
      </c>
    </row>
    <row r="35" spans="1:329" x14ac:dyDescent="0.2">
      <c r="A35" s="1" t="str">
        <f>'spelers bestand'!D30</f>
        <v>Pol v.d.Joop</v>
      </c>
      <c r="B35" s="387">
        <f>'spelers bestand'!I30</f>
        <v>1.6208651000000001</v>
      </c>
      <c r="C35" s="388">
        <f>'spelers bestand'!J30</f>
        <v>40.521627500000001</v>
      </c>
      <c r="D35" s="389">
        <f t="shared" si="56"/>
        <v>1.4280373831775701</v>
      </c>
      <c r="E35" s="390">
        <f t="shared" si="57"/>
        <v>35.700934579439256</v>
      </c>
      <c r="F35" s="391">
        <f t="shared" si="58"/>
        <v>24</v>
      </c>
      <c r="G35" s="392">
        <f t="shared" si="59"/>
        <v>535</v>
      </c>
      <c r="H35" s="758">
        <f t="shared" si="60"/>
        <v>764</v>
      </c>
      <c r="I35" s="394">
        <f t="shared" si="61"/>
        <v>22</v>
      </c>
      <c r="J35" s="866">
        <v>21</v>
      </c>
      <c r="K35" s="393">
        <v>41</v>
      </c>
      <c r="L35" s="905"/>
      <c r="M35" s="374">
        <f t="shared" si="62"/>
        <v>1.9523809523809523</v>
      </c>
      <c r="N35" s="394">
        <v>3</v>
      </c>
      <c r="O35" s="395">
        <v>15</v>
      </c>
      <c r="P35" s="396">
        <v>41</v>
      </c>
      <c r="Q35" s="898"/>
      <c r="R35" s="397">
        <f t="shared" si="63"/>
        <v>2.7333333333333334</v>
      </c>
      <c r="S35" s="398">
        <v>3</v>
      </c>
      <c r="T35" s="395">
        <v>14</v>
      </c>
      <c r="U35" s="396">
        <v>14</v>
      </c>
      <c r="V35" s="898"/>
      <c r="W35" s="397">
        <f t="shared" si="64"/>
        <v>1</v>
      </c>
      <c r="X35" s="399">
        <v>0</v>
      </c>
      <c r="Y35" s="400">
        <v>28</v>
      </c>
      <c r="Z35" s="401">
        <v>41</v>
      </c>
      <c r="AA35" s="885"/>
      <c r="AB35" s="397">
        <f t="shared" si="65"/>
        <v>1.4642857142857142</v>
      </c>
      <c r="AC35" s="402">
        <v>2</v>
      </c>
      <c r="AD35" s="400">
        <v>24</v>
      </c>
      <c r="AE35" s="401">
        <v>37</v>
      </c>
      <c r="AF35" s="885"/>
      <c r="AG35" s="397">
        <f t="shared" si="66"/>
        <v>1.5416666666666667</v>
      </c>
      <c r="AH35" s="402">
        <v>0</v>
      </c>
      <c r="AI35" s="400">
        <v>23</v>
      </c>
      <c r="AJ35" s="401">
        <v>41</v>
      </c>
      <c r="AK35" s="885"/>
      <c r="AL35" s="397">
        <f t="shared" si="67"/>
        <v>1.7826086956521738</v>
      </c>
      <c r="AM35" s="403">
        <v>3</v>
      </c>
      <c r="AN35" s="404">
        <v>27</v>
      </c>
      <c r="AO35" s="210">
        <v>31</v>
      </c>
      <c r="AP35" s="885"/>
      <c r="AQ35" s="405">
        <f t="shared" si="68"/>
        <v>1.1481481481481481</v>
      </c>
      <c r="AR35" s="403">
        <v>0</v>
      </c>
      <c r="AS35" s="404">
        <v>19</v>
      </c>
      <c r="AT35" s="210">
        <v>27</v>
      </c>
      <c r="AU35" s="885"/>
      <c r="AV35" s="405">
        <f t="shared" si="69"/>
        <v>1.4210526315789473</v>
      </c>
      <c r="AW35" s="403">
        <v>0</v>
      </c>
      <c r="AX35" s="404">
        <v>29</v>
      </c>
      <c r="AY35" s="210">
        <v>41</v>
      </c>
      <c r="AZ35" s="885"/>
      <c r="BA35" s="405">
        <f t="shared" si="70"/>
        <v>1.4137931034482758</v>
      </c>
      <c r="BB35" s="403">
        <v>2</v>
      </c>
      <c r="BC35" s="404">
        <v>35</v>
      </c>
      <c r="BD35" s="210">
        <v>38</v>
      </c>
      <c r="BE35" s="885"/>
      <c r="BF35" s="405">
        <f t="shared" si="71"/>
        <v>1.0857142857142856</v>
      </c>
      <c r="BG35" s="403">
        <v>0</v>
      </c>
      <c r="BH35" s="404">
        <v>33</v>
      </c>
      <c r="BI35" s="210">
        <v>41</v>
      </c>
      <c r="BJ35" s="885" t="s">
        <v>661</v>
      </c>
      <c r="BK35" s="405">
        <f t="shared" si="72"/>
        <v>1.2424242424242424</v>
      </c>
      <c r="BL35" s="403">
        <v>1</v>
      </c>
      <c r="BM35" s="404">
        <v>20</v>
      </c>
      <c r="BN35" s="210">
        <v>19</v>
      </c>
      <c r="BO35" s="885"/>
      <c r="BP35" s="405">
        <f t="shared" si="73"/>
        <v>0.95</v>
      </c>
      <c r="BQ35" s="403">
        <v>0</v>
      </c>
      <c r="BR35" s="404">
        <v>28</v>
      </c>
      <c r="BS35" s="210">
        <v>29</v>
      </c>
      <c r="BT35" s="885"/>
      <c r="BU35" s="405">
        <f t="shared" si="74"/>
        <v>1.0357142857142858</v>
      </c>
      <c r="BV35" s="403">
        <v>0</v>
      </c>
      <c r="BW35" s="404">
        <v>21</v>
      </c>
      <c r="BX35" s="210">
        <v>22</v>
      </c>
      <c r="BY35" s="885"/>
      <c r="BZ35" s="405">
        <f t="shared" si="75"/>
        <v>1.0476190476190477</v>
      </c>
      <c r="CA35" s="403">
        <v>0</v>
      </c>
      <c r="CB35" s="404">
        <v>19</v>
      </c>
      <c r="CC35" s="210">
        <v>41</v>
      </c>
      <c r="CD35" s="885"/>
      <c r="CE35" s="405">
        <f t="shared" si="76"/>
        <v>2.1578947368421053</v>
      </c>
      <c r="CF35" s="403">
        <v>3</v>
      </c>
      <c r="CG35" s="404">
        <v>30</v>
      </c>
      <c r="CH35" s="210">
        <v>39</v>
      </c>
      <c r="CI35" s="885"/>
      <c r="CJ35" s="405">
        <f t="shared" si="77"/>
        <v>1.3</v>
      </c>
      <c r="CK35" s="403">
        <v>0</v>
      </c>
      <c r="CL35" s="404">
        <v>32</v>
      </c>
      <c r="CM35" s="210">
        <v>41</v>
      </c>
      <c r="CN35" s="885"/>
      <c r="CO35" s="405">
        <f t="shared" si="78"/>
        <v>1.28125</v>
      </c>
      <c r="CP35" s="403">
        <v>2</v>
      </c>
      <c r="CQ35" s="404">
        <v>27</v>
      </c>
      <c r="CR35" s="210">
        <v>39</v>
      </c>
      <c r="CS35" s="885"/>
      <c r="CT35" s="405">
        <f t="shared" si="79"/>
        <v>1.4444444444444444</v>
      </c>
      <c r="CU35" s="403">
        <v>0</v>
      </c>
      <c r="CV35" s="404">
        <v>18</v>
      </c>
      <c r="CW35" s="210">
        <v>20</v>
      </c>
      <c r="CX35" s="885"/>
      <c r="CY35" s="405">
        <f t="shared" si="80"/>
        <v>1.1111111111111112</v>
      </c>
      <c r="CZ35" s="403">
        <v>0</v>
      </c>
      <c r="DA35" s="404">
        <v>31</v>
      </c>
      <c r="DB35" s="210">
        <v>41</v>
      </c>
      <c r="DC35" s="885"/>
      <c r="DD35" s="405">
        <f t="shared" si="81"/>
        <v>1.3225806451612903</v>
      </c>
      <c r="DE35" s="403">
        <v>2</v>
      </c>
      <c r="DF35" s="404">
        <v>25</v>
      </c>
      <c r="DG35" s="210">
        <v>39</v>
      </c>
      <c r="DH35" s="880"/>
      <c r="DI35" s="405">
        <f t="shared" si="82"/>
        <v>1.56</v>
      </c>
      <c r="DJ35" s="403">
        <v>0</v>
      </c>
      <c r="DK35" s="404">
        <v>16</v>
      </c>
      <c r="DL35" s="210">
        <v>41</v>
      </c>
      <c r="DM35" s="885"/>
      <c r="DN35" s="405">
        <f t="shared" si="83"/>
        <v>2.5625</v>
      </c>
      <c r="DO35" s="403">
        <v>3</v>
      </c>
    </row>
    <row r="36" spans="1:329" x14ac:dyDescent="0.2">
      <c r="A36" s="1" t="str">
        <f>'spelers bestand'!D31</f>
        <v>Beus de Jan*</v>
      </c>
      <c r="B36" s="387">
        <f>'spelers bestand'!I31</f>
        <v>2.2107622999999998</v>
      </c>
      <c r="C36" s="388">
        <f>'spelers bestand'!J31</f>
        <v>55.269057499999995</v>
      </c>
      <c r="D36" s="389">
        <f t="shared" si="56"/>
        <v>2.2801724137931036</v>
      </c>
      <c r="E36" s="390">
        <f t="shared" si="57"/>
        <v>57.004310344827594</v>
      </c>
      <c r="F36" s="391">
        <f t="shared" si="58"/>
        <v>42</v>
      </c>
      <c r="G36" s="392">
        <f t="shared" si="59"/>
        <v>464</v>
      </c>
      <c r="H36" s="758">
        <f t="shared" si="60"/>
        <v>1058</v>
      </c>
      <c r="I36" s="394">
        <f t="shared" si="61"/>
        <v>22</v>
      </c>
      <c r="J36" s="866">
        <v>24</v>
      </c>
      <c r="K36" s="393">
        <v>40</v>
      </c>
      <c r="L36" s="905"/>
      <c r="M36" s="374">
        <f t="shared" si="62"/>
        <v>1.6666666666666667</v>
      </c>
      <c r="N36" s="394">
        <v>3</v>
      </c>
      <c r="O36" s="395">
        <v>15</v>
      </c>
      <c r="P36" s="396">
        <v>40</v>
      </c>
      <c r="Q36" s="898"/>
      <c r="R36" s="397">
        <f t="shared" si="63"/>
        <v>2.6666666666666665</v>
      </c>
      <c r="S36" s="398">
        <v>3</v>
      </c>
      <c r="T36" s="400">
        <v>14</v>
      </c>
      <c r="U36" s="401">
        <v>40</v>
      </c>
      <c r="V36" s="885"/>
      <c r="W36" s="397">
        <f t="shared" si="64"/>
        <v>2.8571428571428572</v>
      </c>
      <c r="X36" s="402">
        <v>3</v>
      </c>
      <c r="Y36" s="400">
        <v>22</v>
      </c>
      <c r="Z36" s="401">
        <v>34</v>
      </c>
      <c r="AA36" s="885"/>
      <c r="AB36" s="397">
        <f t="shared" si="65"/>
        <v>1.5454545454545454</v>
      </c>
      <c r="AC36" s="402">
        <v>0</v>
      </c>
      <c r="AD36" s="400">
        <v>21</v>
      </c>
      <c r="AE36" s="401">
        <v>45</v>
      </c>
      <c r="AF36" s="885"/>
      <c r="AG36" s="397">
        <f t="shared" si="66"/>
        <v>2.1428571428571428</v>
      </c>
      <c r="AH36" s="402">
        <v>0</v>
      </c>
      <c r="AI36" s="400">
        <v>18</v>
      </c>
      <c r="AJ36" s="401">
        <v>27</v>
      </c>
      <c r="AK36" s="885"/>
      <c r="AL36" s="397">
        <f t="shared" si="67"/>
        <v>1.5</v>
      </c>
      <c r="AM36" s="403">
        <v>0</v>
      </c>
      <c r="AN36" s="404">
        <v>20</v>
      </c>
      <c r="AO36" s="210">
        <v>57</v>
      </c>
      <c r="AP36" s="885"/>
      <c r="AQ36" s="405">
        <f t="shared" si="68"/>
        <v>2.85</v>
      </c>
      <c r="AR36" s="403">
        <v>3</v>
      </c>
      <c r="AS36" s="404">
        <v>21</v>
      </c>
      <c r="AT36" s="210">
        <v>57</v>
      </c>
      <c r="AU36" s="885"/>
      <c r="AV36" s="405">
        <f t="shared" si="69"/>
        <v>2.7142857142857144</v>
      </c>
      <c r="AW36" s="403">
        <v>3</v>
      </c>
      <c r="AX36" s="404">
        <v>21</v>
      </c>
      <c r="AY36" s="210">
        <v>48</v>
      </c>
      <c r="AZ36" s="885"/>
      <c r="BA36" s="405">
        <f t="shared" si="70"/>
        <v>2.2857142857142856</v>
      </c>
      <c r="BB36" s="403">
        <v>1</v>
      </c>
      <c r="BC36" s="404">
        <v>21</v>
      </c>
      <c r="BD36" s="210">
        <v>48</v>
      </c>
      <c r="BE36" s="885"/>
      <c r="BF36" s="405">
        <f t="shared" si="71"/>
        <v>2.2857142857142856</v>
      </c>
      <c r="BG36" s="403">
        <v>1</v>
      </c>
      <c r="BH36" s="404">
        <v>26</v>
      </c>
      <c r="BI36" s="210">
        <v>57</v>
      </c>
      <c r="BJ36" s="885"/>
      <c r="BK36" s="405">
        <f t="shared" si="72"/>
        <v>2.1923076923076925</v>
      </c>
      <c r="BL36" s="403">
        <v>2</v>
      </c>
      <c r="BM36" s="404">
        <v>12</v>
      </c>
      <c r="BN36" s="210">
        <v>55</v>
      </c>
      <c r="BO36" s="885"/>
      <c r="BP36" s="405">
        <f t="shared" si="73"/>
        <v>4.583333333333333</v>
      </c>
      <c r="BQ36" s="403">
        <v>3</v>
      </c>
      <c r="BR36" s="404">
        <v>21</v>
      </c>
      <c r="BS36" s="210">
        <v>55</v>
      </c>
      <c r="BT36" s="885"/>
      <c r="BU36" s="405">
        <f t="shared" si="74"/>
        <v>2.6190476190476191</v>
      </c>
      <c r="BV36" s="403">
        <v>3</v>
      </c>
      <c r="BW36" s="404">
        <v>21</v>
      </c>
      <c r="BX36" s="210">
        <v>55</v>
      </c>
      <c r="BY36" s="885"/>
      <c r="BZ36" s="405">
        <f t="shared" si="75"/>
        <v>2.6190476190476191</v>
      </c>
      <c r="CA36" s="403">
        <v>3</v>
      </c>
      <c r="CB36" s="404">
        <v>30</v>
      </c>
      <c r="CC36" s="210">
        <v>55</v>
      </c>
      <c r="CD36" s="885" t="s">
        <v>661</v>
      </c>
      <c r="CE36" s="405">
        <f t="shared" si="76"/>
        <v>1.8333333333333333</v>
      </c>
      <c r="CF36" s="403">
        <v>1</v>
      </c>
      <c r="CG36" s="404">
        <v>25</v>
      </c>
      <c r="CH36" s="210">
        <v>55</v>
      </c>
      <c r="CI36" s="885"/>
      <c r="CJ36" s="405">
        <f t="shared" si="77"/>
        <v>2.2000000000000002</v>
      </c>
      <c r="CK36" s="403">
        <v>2</v>
      </c>
      <c r="CL36" s="404">
        <v>16</v>
      </c>
      <c r="CM36" s="210">
        <v>55</v>
      </c>
      <c r="CN36" s="885"/>
      <c r="CO36" s="405">
        <f t="shared" si="78"/>
        <v>3.4375</v>
      </c>
      <c r="CP36" s="403">
        <v>3</v>
      </c>
      <c r="CQ36" s="404">
        <v>21</v>
      </c>
      <c r="CR36" s="210">
        <v>55</v>
      </c>
      <c r="CS36" s="885"/>
      <c r="CT36" s="405">
        <f t="shared" si="79"/>
        <v>2.6190476190476191</v>
      </c>
      <c r="CU36" s="403">
        <v>3</v>
      </c>
      <c r="CV36" s="404">
        <v>22</v>
      </c>
      <c r="CW36" s="210">
        <v>55</v>
      </c>
      <c r="CX36" s="885"/>
      <c r="CY36" s="405">
        <f t="shared" si="80"/>
        <v>2.5</v>
      </c>
      <c r="CZ36" s="403">
        <v>3</v>
      </c>
      <c r="DA36" s="404">
        <v>16</v>
      </c>
      <c r="DB36" s="210">
        <v>44</v>
      </c>
      <c r="DC36" s="885"/>
      <c r="DD36" s="405">
        <f t="shared" si="81"/>
        <v>2.75</v>
      </c>
      <c r="DE36" s="403">
        <v>1</v>
      </c>
      <c r="DF36" s="404">
        <v>33</v>
      </c>
      <c r="DG36" s="210">
        <v>55</v>
      </c>
      <c r="DH36" s="885" t="s">
        <v>661</v>
      </c>
      <c r="DI36" s="405">
        <f t="shared" si="82"/>
        <v>1.6666666666666667</v>
      </c>
      <c r="DJ36" s="403">
        <v>1</v>
      </c>
      <c r="DK36" s="404">
        <v>24</v>
      </c>
      <c r="DL36" s="210">
        <v>26</v>
      </c>
      <c r="DM36" s="885"/>
      <c r="DN36" s="405">
        <f t="shared" si="83"/>
        <v>1.0833333333333333</v>
      </c>
      <c r="DO36" s="403">
        <v>0</v>
      </c>
    </row>
    <row r="37" spans="1:329" s="54" customFormat="1" x14ac:dyDescent="0.2">
      <c r="A37" s="1" t="str">
        <f>'spelers bestand'!D32</f>
        <v>Helsdingen Ab</v>
      </c>
      <c r="B37" s="387">
        <f>'spelers bestand'!I32</f>
        <v>1.5936072999999999</v>
      </c>
      <c r="C37" s="388">
        <f>'spelers bestand'!J32</f>
        <v>39.840182499999997</v>
      </c>
      <c r="D37" s="389">
        <f t="shared" si="56"/>
        <v>1.3954918032786885</v>
      </c>
      <c r="E37" s="390">
        <f t="shared" si="57"/>
        <v>34.88729508196721</v>
      </c>
      <c r="F37" s="391">
        <f t="shared" si="58"/>
        <v>15</v>
      </c>
      <c r="G37" s="392">
        <f t="shared" si="59"/>
        <v>488</v>
      </c>
      <c r="H37" s="758">
        <f t="shared" si="60"/>
        <v>681</v>
      </c>
      <c r="I37" s="394">
        <f t="shared" si="61"/>
        <v>22</v>
      </c>
      <c r="J37" s="866">
        <v>24</v>
      </c>
      <c r="K37" s="393">
        <v>39</v>
      </c>
      <c r="L37" s="905"/>
      <c r="M37" s="374">
        <f t="shared" si="62"/>
        <v>1.625</v>
      </c>
      <c r="N37" s="394">
        <v>1</v>
      </c>
      <c r="O37" s="395">
        <v>15</v>
      </c>
      <c r="P37" s="396">
        <v>25</v>
      </c>
      <c r="Q37" s="898"/>
      <c r="R37" s="397">
        <f t="shared" si="63"/>
        <v>1.6666666666666667</v>
      </c>
      <c r="S37" s="398">
        <v>0</v>
      </c>
      <c r="T37" s="400">
        <v>23</v>
      </c>
      <c r="U37" s="401">
        <v>33</v>
      </c>
      <c r="V37" s="885"/>
      <c r="W37" s="397">
        <f t="shared" si="64"/>
        <v>1.4347826086956521</v>
      </c>
      <c r="X37" s="402">
        <v>0</v>
      </c>
      <c r="Y37" s="400">
        <v>23</v>
      </c>
      <c r="Z37" s="401">
        <v>26</v>
      </c>
      <c r="AA37" s="885"/>
      <c r="AB37" s="397">
        <f t="shared" si="65"/>
        <v>1.1304347826086956</v>
      </c>
      <c r="AC37" s="402">
        <v>0</v>
      </c>
      <c r="AD37" s="400">
        <v>19</v>
      </c>
      <c r="AE37" s="401">
        <v>26</v>
      </c>
      <c r="AF37" s="885"/>
      <c r="AG37" s="397">
        <f t="shared" si="66"/>
        <v>1.368421052631579</v>
      </c>
      <c r="AH37" s="402">
        <v>0</v>
      </c>
      <c r="AI37" s="400">
        <v>21</v>
      </c>
      <c r="AJ37" s="401">
        <v>40</v>
      </c>
      <c r="AK37" s="885"/>
      <c r="AL37" s="397">
        <f t="shared" si="67"/>
        <v>1.9047619047619047</v>
      </c>
      <c r="AM37" s="403">
        <v>3</v>
      </c>
      <c r="AN37" s="404">
        <v>22</v>
      </c>
      <c r="AO37" s="210">
        <v>31</v>
      </c>
      <c r="AP37" s="885"/>
      <c r="AQ37" s="405">
        <f t="shared" si="68"/>
        <v>1.4090909090909092</v>
      </c>
      <c r="AR37" s="403">
        <v>0</v>
      </c>
      <c r="AS37" s="404">
        <v>22</v>
      </c>
      <c r="AT37" s="210">
        <v>40</v>
      </c>
      <c r="AU37" s="885"/>
      <c r="AV37" s="405">
        <f t="shared" si="69"/>
        <v>1.8181818181818181</v>
      </c>
      <c r="AW37" s="403">
        <v>3</v>
      </c>
      <c r="AX37" s="404">
        <v>11</v>
      </c>
      <c r="AY37" s="210">
        <v>26</v>
      </c>
      <c r="AZ37" s="885"/>
      <c r="BA37" s="405">
        <f t="shared" si="70"/>
        <v>2.3636363636363638</v>
      </c>
      <c r="BB37" s="403">
        <v>1</v>
      </c>
      <c r="BC37" s="404">
        <v>22</v>
      </c>
      <c r="BD37" s="210">
        <v>23</v>
      </c>
      <c r="BE37" s="885"/>
      <c r="BF37" s="405">
        <f t="shared" si="71"/>
        <v>1.0454545454545454</v>
      </c>
      <c r="BG37" s="403">
        <v>0</v>
      </c>
      <c r="BH37" s="404">
        <v>22</v>
      </c>
      <c r="BI37" s="210">
        <v>30</v>
      </c>
      <c r="BJ37" s="885"/>
      <c r="BK37" s="405">
        <f t="shared" si="72"/>
        <v>1.3636363636363635</v>
      </c>
      <c r="BL37" s="403">
        <v>0</v>
      </c>
      <c r="BM37" s="404">
        <v>12</v>
      </c>
      <c r="BN37" s="210">
        <v>13</v>
      </c>
      <c r="BO37" s="885"/>
      <c r="BP37" s="405">
        <f t="shared" si="73"/>
        <v>1.0833333333333333</v>
      </c>
      <c r="BQ37" s="403">
        <v>0</v>
      </c>
      <c r="BR37" s="404">
        <v>28</v>
      </c>
      <c r="BS37" s="210">
        <v>40</v>
      </c>
      <c r="BT37" s="885"/>
      <c r="BU37" s="405">
        <f t="shared" si="74"/>
        <v>1.4285714285714286</v>
      </c>
      <c r="BV37" s="403">
        <v>2</v>
      </c>
      <c r="BW37" s="404">
        <v>29</v>
      </c>
      <c r="BX37" s="210">
        <v>22</v>
      </c>
      <c r="BY37" s="885"/>
      <c r="BZ37" s="405">
        <f t="shared" si="75"/>
        <v>0.75862068965517238</v>
      </c>
      <c r="CA37" s="403">
        <v>0</v>
      </c>
      <c r="CB37" s="404">
        <v>25</v>
      </c>
      <c r="CC37" s="210">
        <v>40</v>
      </c>
      <c r="CD37" s="885"/>
      <c r="CE37" s="405">
        <f t="shared" si="76"/>
        <v>1.6</v>
      </c>
      <c r="CF37" s="403">
        <v>2</v>
      </c>
      <c r="CG37" s="404">
        <v>19</v>
      </c>
      <c r="CH37" s="210">
        <v>32</v>
      </c>
      <c r="CI37" s="885"/>
      <c r="CJ37" s="405">
        <f t="shared" si="77"/>
        <v>1.6842105263157894</v>
      </c>
      <c r="CK37" s="403">
        <v>1</v>
      </c>
      <c r="CL37" s="404">
        <v>26</v>
      </c>
      <c r="CM37" s="210">
        <v>30</v>
      </c>
      <c r="CN37" s="885"/>
      <c r="CO37" s="405">
        <f t="shared" si="78"/>
        <v>1.1538461538461537</v>
      </c>
      <c r="CP37" s="403">
        <v>0</v>
      </c>
      <c r="CQ37" s="404">
        <v>33</v>
      </c>
      <c r="CR37" s="210">
        <v>39</v>
      </c>
      <c r="CS37" s="885"/>
      <c r="CT37" s="405">
        <f t="shared" si="79"/>
        <v>1.1818181818181819</v>
      </c>
      <c r="CU37" s="403">
        <v>0</v>
      </c>
      <c r="CV37" s="404">
        <v>19</v>
      </c>
      <c r="CW37" s="210">
        <v>29</v>
      </c>
      <c r="CX37" s="885"/>
      <c r="CY37" s="405">
        <f t="shared" si="80"/>
        <v>1.5263157894736843</v>
      </c>
      <c r="CZ37" s="403">
        <v>0</v>
      </c>
      <c r="DA37" s="404">
        <v>29</v>
      </c>
      <c r="DB37" s="210">
        <v>30</v>
      </c>
      <c r="DC37" s="885"/>
      <c r="DD37" s="405">
        <f t="shared" si="81"/>
        <v>1.0344827586206897</v>
      </c>
      <c r="DE37" s="403">
        <v>0</v>
      </c>
      <c r="DF37" s="404">
        <v>27</v>
      </c>
      <c r="DG37" s="210">
        <v>40</v>
      </c>
      <c r="DH37" s="885"/>
      <c r="DI37" s="405">
        <f t="shared" si="82"/>
        <v>1.4814814814814814</v>
      </c>
      <c r="DJ37" s="403">
        <v>2</v>
      </c>
      <c r="DK37" s="404">
        <v>17</v>
      </c>
      <c r="DL37" s="210">
        <v>27</v>
      </c>
      <c r="DM37" s="885"/>
      <c r="DN37" s="405">
        <f t="shared" si="83"/>
        <v>1.588235294117647</v>
      </c>
      <c r="DO37" s="403">
        <v>0</v>
      </c>
      <c r="DP37" s="12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  <c r="IW37" s="10"/>
      <c r="IX37" s="10"/>
      <c r="IY37" s="10"/>
      <c r="IZ37" s="10"/>
      <c r="JA37" s="10"/>
      <c r="JB37" s="10"/>
      <c r="JC37" s="10"/>
      <c r="JD37" s="10"/>
      <c r="JE37" s="10"/>
      <c r="JF37" s="10"/>
      <c r="JG37" s="10"/>
      <c r="JH37" s="10"/>
      <c r="JI37" s="10"/>
      <c r="JJ37" s="10"/>
      <c r="JK37" s="10"/>
      <c r="JL37" s="10"/>
      <c r="JM37" s="10"/>
      <c r="JN37" s="10"/>
      <c r="JO37" s="10"/>
      <c r="JP37" s="10"/>
      <c r="JQ37" s="10"/>
      <c r="JR37" s="10"/>
      <c r="JS37" s="10"/>
      <c r="JT37" s="10"/>
      <c r="JU37" s="10"/>
      <c r="JV37" s="10"/>
      <c r="JW37" s="10"/>
      <c r="JX37" s="10"/>
      <c r="JY37" s="10"/>
      <c r="JZ37" s="10"/>
      <c r="KA37" s="10"/>
      <c r="KB37" s="10"/>
      <c r="KC37" s="10"/>
      <c r="KD37" s="10"/>
      <c r="KE37" s="10"/>
      <c r="KF37" s="10"/>
      <c r="KG37" s="10"/>
      <c r="KH37" s="10"/>
      <c r="KI37" s="10"/>
      <c r="KJ37" s="10"/>
      <c r="KK37" s="10"/>
      <c r="KL37" s="10"/>
      <c r="KM37" s="10"/>
      <c r="KN37" s="10"/>
      <c r="KO37" s="10"/>
      <c r="KP37" s="10"/>
      <c r="KQ37" s="10"/>
      <c r="KR37" s="10"/>
      <c r="KS37" s="10"/>
      <c r="KT37" s="10"/>
      <c r="KU37" s="10"/>
      <c r="KV37" s="10"/>
      <c r="KW37" s="10"/>
      <c r="KX37" s="10"/>
      <c r="KY37" s="10"/>
      <c r="KZ37" s="10"/>
      <c r="LA37" s="10"/>
      <c r="LB37" s="10"/>
      <c r="LC37" s="10"/>
      <c r="LD37" s="10"/>
      <c r="LE37" s="10"/>
      <c r="LF37" s="10"/>
      <c r="LG37" s="10"/>
      <c r="LH37" s="10"/>
      <c r="LI37" s="10"/>
      <c r="LJ37" s="10"/>
      <c r="LK37" s="10"/>
      <c r="LL37" s="10"/>
      <c r="LM37" s="10"/>
      <c r="LN37" s="10"/>
      <c r="LO37" s="10"/>
      <c r="LP37" s="10"/>
      <c r="LQ37" s="10"/>
    </row>
    <row r="38" spans="1:329" ht="15" customHeight="1" x14ac:dyDescent="0.2">
      <c r="A38" s="1" t="str">
        <f>'spelers bestand'!D33</f>
        <v>Anbergen Joop</v>
      </c>
      <c r="B38" s="387">
        <f>'spelers bestand'!I33</f>
        <v>1.5758354999999999</v>
      </c>
      <c r="C38" s="388">
        <f>'spelers bestand'!J33</f>
        <v>39.395887500000001</v>
      </c>
      <c r="D38" s="389">
        <f t="shared" si="56"/>
        <v>1.6194331983805668</v>
      </c>
      <c r="E38" s="390">
        <f t="shared" si="57"/>
        <v>40.48582995951417</v>
      </c>
      <c r="F38" s="391">
        <f t="shared" si="58"/>
        <v>41</v>
      </c>
      <c r="G38" s="392">
        <f t="shared" si="59"/>
        <v>494</v>
      </c>
      <c r="H38" s="758">
        <f t="shared" si="60"/>
        <v>800</v>
      </c>
      <c r="I38" s="394">
        <f t="shared" si="61"/>
        <v>22</v>
      </c>
      <c r="J38" s="866">
        <v>21</v>
      </c>
      <c r="K38" s="393">
        <v>28</v>
      </c>
      <c r="L38" s="905"/>
      <c r="M38" s="374">
        <f t="shared" si="62"/>
        <v>1.3333333333333333</v>
      </c>
      <c r="N38" s="394">
        <v>0</v>
      </c>
      <c r="O38" s="395">
        <v>23</v>
      </c>
      <c r="P38" s="396">
        <v>39</v>
      </c>
      <c r="Q38" s="898"/>
      <c r="R38" s="397">
        <f t="shared" si="63"/>
        <v>1.6956521739130435</v>
      </c>
      <c r="S38" s="398">
        <v>2</v>
      </c>
      <c r="T38" s="395">
        <v>27</v>
      </c>
      <c r="U38" s="396">
        <v>38</v>
      </c>
      <c r="V38" s="898"/>
      <c r="W38" s="397">
        <f t="shared" si="64"/>
        <v>1.4074074074074074</v>
      </c>
      <c r="X38" s="399">
        <v>0</v>
      </c>
      <c r="Y38" s="400">
        <v>25</v>
      </c>
      <c r="Z38" s="401">
        <v>38</v>
      </c>
      <c r="AA38" s="885"/>
      <c r="AB38" s="397">
        <f t="shared" si="65"/>
        <v>1.52</v>
      </c>
      <c r="AC38" s="402">
        <v>0</v>
      </c>
      <c r="AD38" s="400">
        <v>31</v>
      </c>
      <c r="AE38" s="401">
        <v>39</v>
      </c>
      <c r="AF38" s="885"/>
      <c r="AG38" s="397">
        <f t="shared" si="66"/>
        <v>1.2580645161290323</v>
      </c>
      <c r="AH38" s="402">
        <v>2</v>
      </c>
      <c r="AI38" s="400">
        <v>17</v>
      </c>
      <c r="AJ38" s="401">
        <v>39</v>
      </c>
      <c r="AK38" s="885"/>
      <c r="AL38" s="397">
        <f t="shared" si="67"/>
        <v>2.2941176470588234</v>
      </c>
      <c r="AM38" s="403">
        <v>3</v>
      </c>
      <c r="AN38" s="404">
        <v>22</v>
      </c>
      <c r="AO38" s="210">
        <v>37</v>
      </c>
      <c r="AP38" s="885"/>
      <c r="AQ38" s="405">
        <f t="shared" si="68"/>
        <v>1.6818181818181819</v>
      </c>
      <c r="AR38" s="403">
        <v>1</v>
      </c>
      <c r="AS38" s="404">
        <v>20</v>
      </c>
      <c r="AT38" s="210">
        <v>39</v>
      </c>
      <c r="AU38" s="885"/>
      <c r="AV38" s="405">
        <f t="shared" si="69"/>
        <v>1.95</v>
      </c>
      <c r="AW38" s="403">
        <v>3</v>
      </c>
      <c r="AX38" s="404">
        <v>18</v>
      </c>
      <c r="AY38" s="210">
        <v>39</v>
      </c>
      <c r="AZ38" s="885"/>
      <c r="BA38" s="405">
        <f t="shared" si="70"/>
        <v>2.1666666666666665</v>
      </c>
      <c r="BB38" s="403">
        <v>3</v>
      </c>
      <c r="BC38" s="404">
        <v>22</v>
      </c>
      <c r="BD38" s="210">
        <v>39</v>
      </c>
      <c r="BE38" s="885"/>
      <c r="BF38" s="405">
        <f t="shared" si="71"/>
        <v>1.7727272727272727</v>
      </c>
      <c r="BG38" s="403">
        <v>3</v>
      </c>
      <c r="BH38" s="404">
        <v>26</v>
      </c>
      <c r="BI38" s="210">
        <v>26</v>
      </c>
      <c r="BJ38" s="885"/>
      <c r="BK38" s="405">
        <f t="shared" si="72"/>
        <v>1</v>
      </c>
      <c r="BL38" s="403">
        <v>0</v>
      </c>
      <c r="BM38" s="404">
        <v>20</v>
      </c>
      <c r="BN38" s="210">
        <v>39</v>
      </c>
      <c r="BO38" s="885"/>
      <c r="BP38" s="405">
        <f t="shared" si="73"/>
        <v>1.95</v>
      </c>
      <c r="BQ38" s="403">
        <v>3</v>
      </c>
      <c r="BR38" s="404">
        <v>18</v>
      </c>
      <c r="BS38" s="210">
        <v>30</v>
      </c>
      <c r="BT38" s="885"/>
      <c r="BU38" s="405">
        <f t="shared" si="74"/>
        <v>1.6666666666666667</v>
      </c>
      <c r="BV38" s="403">
        <v>1</v>
      </c>
      <c r="BW38" s="404">
        <v>21</v>
      </c>
      <c r="BX38" s="210">
        <v>39</v>
      </c>
      <c r="BY38" s="885"/>
      <c r="BZ38" s="405">
        <f t="shared" si="75"/>
        <v>1.8571428571428572</v>
      </c>
      <c r="CA38" s="403">
        <v>3</v>
      </c>
      <c r="CB38" s="404">
        <v>22</v>
      </c>
      <c r="CC38" s="210">
        <v>20</v>
      </c>
      <c r="CD38" s="885"/>
      <c r="CE38" s="405">
        <f t="shared" si="76"/>
        <v>0.90909090909090906</v>
      </c>
      <c r="CF38" s="403">
        <v>0</v>
      </c>
      <c r="CG38" s="404">
        <v>31</v>
      </c>
      <c r="CH38" s="210">
        <v>39</v>
      </c>
      <c r="CI38" s="885"/>
      <c r="CJ38" s="405">
        <f t="shared" si="77"/>
        <v>1.2580645161290323</v>
      </c>
      <c r="CK38" s="403">
        <v>2</v>
      </c>
      <c r="CL38" s="404">
        <v>18</v>
      </c>
      <c r="CM38" s="210">
        <v>39</v>
      </c>
      <c r="CN38" s="885"/>
      <c r="CO38" s="405">
        <f t="shared" si="78"/>
        <v>2.1666666666666665</v>
      </c>
      <c r="CP38" s="403">
        <v>3</v>
      </c>
      <c r="CQ38" s="404">
        <v>14</v>
      </c>
      <c r="CR38" s="210">
        <v>39</v>
      </c>
      <c r="CS38" s="885"/>
      <c r="CT38" s="405">
        <f t="shared" si="79"/>
        <v>2.7857142857142856</v>
      </c>
      <c r="CU38" s="403">
        <v>3</v>
      </c>
      <c r="CV38" s="404">
        <v>24</v>
      </c>
      <c r="CW38" s="210">
        <v>39</v>
      </c>
      <c r="CX38" s="885"/>
      <c r="CY38" s="405">
        <f t="shared" si="80"/>
        <v>1.625</v>
      </c>
      <c r="CZ38" s="403">
        <v>3</v>
      </c>
      <c r="DA38" s="404">
        <v>23</v>
      </c>
      <c r="DB38" s="210">
        <v>39</v>
      </c>
      <c r="DC38" s="885"/>
      <c r="DD38" s="405">
        <f t="shared" si="81"/>
        <v>1.6956521739130435</v>
      </c>
      <c r="DE38" s="403">
        <v>3</v>
      </c>
      <c r="DF38" s="404">
        <v>27</v>
      </c>
      <c r="DG38" s="210">
        <v>37</v>
      </c>
      <c r="DH38" s="885"/>
      <c r="DI38" s="405">
        <f t="shared" si="82"/>
        <v>1.3703703703703705</v>
      </c>
      <c r="DJ38" s="403">
        <v>0</v>
      </c>
      <c r="DK38" s="404">
        <v>24</v>
      </c>
      <c r="DL38" s="210">
        <v>39</v>
      </c>
      <c r="DM38" s="885"/>
      <c r="DN38" s="405">
        <f t="shared" si="83"/>
        <v>1.625</v>
      </c>
      <c r="DO38" s="403">
        <v>3</v>
      </c>
    </row>
    <row r="39" spans="1:329" x14ac:dyDescent="0.2">
      <c r="A39" s="1" t="str">
        <f>'spelers bestand'!D34</f>
        <v>Wildschut Jan</v>
      </c>
      <c r="B39" s="387">
        <f>'spelers bestand'!I34</f>
        <v>1.5704989</v>
      </c>
      <c r="C39" s="388">
        <f>'spelers bestand'!J34</f>
        <v>39.262472500000001</v>
      </c>
      <c r="D39" s="389">
        <f t="shared" si="56"/>
        <v>1.4503042596348885</v>
      </c>
      <c r="E39" s="390">
        <f t="shared" si="57"/>
        <v>36.257606490872213</v>
      </c>
      <c r="F39" s="391">
        <f t="shared" si="58"/>
        <v>30</v>
      </c>
      <c r="G39" s="392">
        <f t="shared" si="59"/>
        <v>493</v>
      </c>
      <c r="H39" s="758">
        <f t="shared" si="60"/>
        <v>715</v>
      </c>
      <c r="I39" s="394">
        <f t="shared" si="61"/>
        <v>22</v>
      </c>
      <c r="J39" s="866">
        <v>17</v>
      </c>
      <c r="K39" s="393">
        <v>21</v>
      </c>
      <c r="L39" s="905"/>
      <c r="M39" s="374">
        <f t="shared" si="62"/>
        <v>1.2352941176470589</v>
      </c>
      <c r="N39" s="394">
        <v>0</v>
      </c>
      <c r="O39" s="395">
        <v>25</v>
      </c>
      <c r="P39" s="396">
        <v>39</v>
      </c>
      <c r="Q39" s="865" t="s">
        <v>633</v>
      </c>
      <c r="R39" s="397">
        <f t="shared" si="63"/>
        <v>1.56</v>
      </c>
      <c r="S39" s="398">
        <v>2</v>
      </c>
      <c r="T39" s="395">
        <v>15</v>
      </c>
      <c r="U39" s="396">
        <v>39</v>
      </c>
      <c r="V39" s="864" t="s">
        <v>629</v>
      </c>
      <c r="W39" s="397">
        <f t="shared" si="64"/>
        <v>2.6</v>
      </c>
      <c r="X39" s="399">
        <v>3</v>
      </c>
      <c r="Y39" s="400">
        <v>24</v>
      </c>
      <c r="Z39" s="401">
        <v>33</v>
      </c>
      <c r="AA39" s="885"/>
      <c r="AB39" s="397">
        <f t="shared" si="65"/>
        <v>1.375</v>
      </c>
      <c r="AC39" s="402">
        <v>0</v>
      </c>
      <c r="AD39" s="400">
        <v>21</v>
      </c>
      <c r="AE39" s="401">
        <v>39</v>
      </c>
      <c r="AF39" s="885"/>
      <c r="AG39" s="397">
        <f t="shared" si="66"/>
        <v>1.8571428571428572</v>
      </c>
      <c r="AH39" s="402">
        <v>3</v>
      </c>
      <c r="AI39" s="400">
        <v>18</v>
      </c>
      <c r="AJ39" s="401">
        <v>39</v>
      </c>
      <c r="AK39" s="885"/>
      <c r="AL39" s="397">
        <f t="shared" si="67"/>
        <v>2.1666666666666665</v>
      </c>
      <c r="AM39" s="403">
        <v>3</v>
      </c>
      <c r="AN39" s="404">
        <v>22</v>
      </c>
      <c r="AO39" s="210">
        <v>21</v>
      </c>
      <c r="AP39" s="885" t="s">
        <v>652</v>
      </c>
      <c r="AQ39" s="405">
        <f t="shared" si="68"/>
        <v>0.95454545454545459</v>
      </c>
      <c r="AR39" s="403">
        <v>0</v>
      </c>
      <c r="AS39" s="404">
        <v>20</v>
      </c>
      <c r="AT39" s="210">
        <v>22</v>
      </c>
      <c r="AU39" s="885"/>
      <c r="AV39" s="405">
        <f t="shared" si="69"/>
        <v>1.1000000000000001</v>
      </c>
      <c r="AW39" s="403">
        <v>0</v>
      </c>
      <c r="AX39" s="404">
        <v>11</v>
      </c>
      <c r="AY39" s="210">
        <v>39</v>
      </c>
      <c r="AZ39" s="885"/>
      <c r="BA39" s="405">
        <f t="shared" si="70"/>
        <v>3.5454545454545454</v>
      </c>
      <c r="BB39" s="403">
        <v>3</v>
      </c>
      <c r="BC39" s="404">
        <v>21</v>
      </c>
      <c r="BD39" s="210">
        <v>39</v>
      </c>
      <c r="BE39" s="885"/>
      <c r="BF39" s="405">
        <f t="shared" si="71"/>
        <v>1.8571428571428572</v>
      </c>
      <c r="BG39" s="403">
        <v>3</v>
      </c>
      <c r="BH39" s="404">
        <v>33</v>
      </c>
      <c r="BI39" s="210">
        <v>39</v>
      </c>
      <c r="BJ39" s="885" t="s">
        <v>661</v>
      </c>
      <c r="BK39" s="405">
        <f t="shared" si="72"/>
        <v>1.1818181818181819</v>
      </c>
      <c r="BL39" s="403">
        <v>1</v>
      </c>
      <c r="BM39" s="404">
        <v>24</v>
      </c>
      <c r="BN39" s="210">
        <v>39</v>
      </c>
      <c r="BO39" s="885"/>
      <c r="BP39" s="405">
        <f t="shared" si="73"/>
        <v>1.625</v>
      </c>
      <c r="BQ39" s="403">
        <v>3</v>
      </c>
      <c r="BR39" s="404">
        <v>24</v>
      </c>
      <c r="BS39" s="210">
        <v>27</v>
      </c>
      <c r="BT39" s="885"/>
      <c r="BU39" s="405">
        <f t="shared" si="74"/>
        <v>1.125</v>
      </c>
      <c r="BV39" s="403">
        <v>0</v>
      </c>
      <c r="BW39" s="404">
        <v>26</v>
      </c>
      <c r="BX39" s="210">
        <v>27</v>
      </c>
      <c r="BY39" s="885"/>
      <c r="BZ39" s="405">
        <f t="shared" si="75"/>
        <v>1.0384615384615385</v>
      </c>
      <c r="CA39" s="403">
        <v>0</v>
      </c>
      <c r="CB39" s="404">
        <v>20</v>
      </c>
      <c r="CC39" s="210">
        <v>26</v>
      </c>
      <c r="CD39" s="885"/>
      <c r="CE39" s="405">
        <f t="shared" si="76"/>
        <v>1.3</v>
      </c>
      <c r="CF39" s="403">
        <v>0</v>
      </c>
      <c r="CG39" s="404">
        <v>22</v>
      </c>
      <c r="CH39" s="210">
        <v>39</v>
      </c>
      <c r="CI39" s="885"/>
      <c r="CJ39" s="405">
        <f t="shared" si="77"/>
        <v>1.7727272727272727</v>
      </c>
      <c r="CK39" s="403">
        <v>3</v>
      </c>
      <c r="CL39" s="404">
        <v>26</v>
      </c>
      <c r="CM39" s="210">
        <v>18</v>
      </c>
      <c r="CN39" s="885"/>
      <c r="CO39" s="405">
        <f t="shared" si="78"/>
        <v>0.69230769230769229</v>
      </c>
      <c r="CP39" s="403">
        <v>0</v>
      </c>
      <c r="CQ39" s="404">
        <v>22</v>
      </c>
      <c r="CR39" s="210">
        <v>39</v>
      </c>
      <c r="CS39" s="885"/>
      <c r="CT39" s="405">
        <f t="shared" si="79"/>
        <v>1.7727272727272727</v>
      </c>
      <c r="CU39" s="403">
        <v>3</v>
      </c>
      <c r="CV39" s="404">
        <v>24</v>
      </c>
      <c r="CW39" s="210">
        <v>33</v>
      </c>
      <c r="CX39" s="885"/>
      <c r="CY39" s="405">
        <f t="shared" si="80"/>
        <v>1.375</v>
      </c>
      <c r="CZ39" s="403">
        <v>0</v>
      </c>
      <c r="DA39" s="404">
        <v>29</v>
      </c>
      <c r="DB39" s="210">
        <v>39</v>
      </c>
      <c r="DC39" s="885"/>
      <c r="DD39" s="405">
        <f t="shared" si="81"/>
        <v>1.3448275862068966</v>
      </c>
      <c r="DE39" s="403">
        <v>2</v>
      </c>
      <c r="DF39" s="404">
        <v>33</v>
      </c>
      <c r="DG39" s="210">
        <v>39</v>
      </c>
      <c r="DH39" s="885" t="s">
        <v>661</v>
      </c>
      <c r="DI39" s="405">
        <f t="shared" si="82"/>
        <v>1.1818181818181819</v>
      </c>
      <c r="DJ39" s="403">
        <v>1</v>
      </c>
      <c r="DK39" s="404">
        <v>16</v>
      </c>
      <c r="DL39" s="210">
        <v>19</v>
      </c>
      <c r="DM39" s="885"/>
      <c r="DN39" s="405">
        <f t="shared" si="83"/>
        <v>1.1875</v>
      </c>
      <c r="DO39" s="403">
        <v>0</v>
      </c>
    </row>
    <row r="40" spans="1:329" x14ac:dyDescent="0.2">
      <c r="A40" s="1" t="str">
        <f>'spelers bestand'!D35</f>
        <v>Beem v.Gerrit</v>
      </c>
      <c r="B40" s="387">
        <f>'spelers bestand'!I35</f>
        <v>1.5570174999999999</v>
      </c>
      <c r="C40" s="388">
        <f>'spelers bestand'!J35</f>
        <v>38.925437500000001</v>
      </c>
      <c r="D40" s="389">
        <f t="shared" si="56"/>
        <v>1.4325955734406439</v>
      </c>
      <c r="E40" s="390">
        <f t="shared" si="57"/>
        <v>35.814889336016101</v>
      </c>
      <c r="F40" s="391">
        <f t="shared" si="58"/>
        <v>35</v>
      </c>
      <c r="G40" s="392">
        <f t="shared" si="59"/>
        <v>497</v>
      </c>
      <c r="H40" s="758">
        <f t="shared" si="60"/>
        <v>712</v>
      </c>
      <c r="I40" s="394">
        <f t="shared" si="61"/>
        <v>22</v>
      </c>
      <c r="J40" s="866">
        <v>24</v>
      </c>
      <c r="K40" s="393">
        <v>25</v>
      </c>
      <c r="L40" s="905"/>
      <c r="M40" s="374">
        <f t="shared" si="62"/>
        <v>1.0416666666666667</v>
      </c>
      <c r="N40" s="394">
        <v>0</v>
      </c>
      <c r="O40" s="395">
        <v>31</v>
      </c>
      <c r="P40" s="396">
        <v>39</v>
      </c>
      <c r="Q40" s="898"/>
      <c r="R40" s="397">
        <f t="shared" si="63"/>
        <v>1.2580645161290323</v>
      </c>
      <c r="S40" s="398">
        <v>2</v>
      </c>
      <c r="T40" s="395">
        <v>20</v>
      </c>
      <c r="U40" s="396">
        <v>39</v>
      </c>
      <c r="V40" s="898"/>
      <c r="W40" s="397">
        <f t="shared" si="64"/>
        <v>1.95</v>
      </c>
      <c r="X40" s="399">
        <v>3</v>
      </c>
      <c r="Y40" s="400">
        <v>27</v>
      </c>
      <c r="Z40" s="401">
        <v>15</v>
      </c>
      <c r="AA40" s="905" t="s">
        <v>626</v>
      </c>
      <c r="AB40" s="397">
        <f t="shared" si="65"/>
        <v>0.55555555555555558</v>
      </c>
      <c r="AC40" s="402">
        <v>0</v>
      </c>
      <c r="AD40" s="400">
        <v>23</v>
      </c>
      <c r="AE40" s="401">
        <v>39</v>
      </c>
      <c r="AF40" s="885"/>
      <c r="AG40" s="397">
        <f t="shared" si="66"/>
        <v>1.6956521739130435</v>
      </c>
      <c r="AH40" s="402">
        <v>3</v>
      </c>
      <c r="AI40" s="400">
        <v>18</v>
      </c>
      <c r="AJ40" s="401">
        <v>13</v>
      </c>
      <c r="AK40" s="885"/>
      <c r="AL40" s="397">
        <f t="shared" si="67"/>
        <v>0.72222222222222221</v>
      </c>
      <c r="AM40" s="403">
        <v>0</v>
      </c>
      <c r="AN40" s="404">
        <v>22</v>
      </c>
      <c r="AO40" s="210">
        <v>39</v>
      </c>
      <c r="AP40" s="885"/>
      <c r="AQ40" s="405">
        <f t="shared" si="68"/>
        <v>1.7727272727272727</v>
      </c>
      <c r="AR40" s="403">
        <v>3</v>
      </c>
      <c r="AS40" s="404">
        <v>22</v>
      </c>
      <c r="AT40" s="210">
        <v>26</v>
      </c>
      <c r="AU40" s="885"/>
      <c r="AV40" s="405">
        <f t="shared" si="69"/>
        <v>1.1818181818181819</v>
      </c>
      <c r="AW40" s="403">
        <v>0</v>
      </c>
      <c r="AX40" s="404">
        <v>21</v>
      </c>
      <c r="AY40" s="210">
        <v>39</v>
      </c>
      <c r="AZ40" s="885"/>
      <c r="BA40" s="405">
        <f t="shared" si="70"/>
        <v>1.8571428571428572</v>
      </c>
      <c r="BB40" s="403">
        <v>3</v>
      </c>
      <c r="BC40" s="404">
        <v>35</v>
      </c>
      <c r="BD40" s="210">
        <v>39</v>
      </c>
      <c r="BE40" s="885"/>
      <c r="BF40" s="405">
        <f t="shared" si="71"/>
        <v>1.1142857142857143</v>
      </c>
      <c r="BG40" s="403">
        <v>2</v>
      </c>
      <c r="BH40" s="404">
        <v>21</v>
      </c>
      <c r="BI40" s="210">
        <v>22</v>
      </c>
      <c r="BJ40" s="885"/>
      <c r="BK40" s="405">
        <f t="shared" si="72"/>
        <v>1.0476190476190477</v>
      </c>
      <c r="BL40" s="403">
        <v>0</v>
      </c>
      <c r="BM40" s="404">
        <v>19</v>
      </c>
      <c r="BN40" s="210">
        <v>27</v>
      </c>
      <c r="BO40" s="885"/>
      <c r="BP40" s="405">
        <f t="shared" si="73"/>
        <v>1.4210526315789473</v>
      </c>
      <c r="BQ40" s="403">
        <v>0</v>
      </c>
      <c r="BR40" s="404">
        <v>23</v>
      </c>
      <c r="BS40" s="210">
        <v>34</v>
      </c>
      <c r="BT40" s="880" t="s">
        <v>672</v>
      </c>
      <c r="BU40" s="405">
        <f t="shared" si="74"/>
        <v>1.4782608695652173</v>
      </c>
      <c r="BV40" s="403">
        <v>0</v>
      </c>
      <c r="BW40" s="404">
        <v>24</v>
      </c>
      <c r="BX40" s="210">
        <v>39</v>
      </c>
      <c r="BY40" s="885"/>
      <c r="BZ40" s="405">
        <f t="shared" si="75"/>
        <v>1.625</v>
      </c>
      <c r="CA40" s="403">
        <v>3</v>
      </c>
      <c r="CB40" s="404">
        <v>20</v>
      </c>
      <c r="CC40" s="210">
        <v>39</v>
      </c>
      <c r="CD40" s="885"/>
      <c r="CE40" s="405">
        <f t="shared" si="76"/>
        <v>1.95</v>
      </c>
      <c r="CF40" s="403">
        <v>3</v>
      </c>
      <c r="CG40" s="404">
        <v>21</v>
      </c>
      <c r="CH40" s="210">
        <v>39</v>
      </c>
      <c r="CI40" s="885"/>
      <c r="CJ40" s="405">
        <f t="shared" si="77"/>
        <v>1.8571428571428572</v>
      </c>
      <c r="CK40" s="403">
        <v>3</v>
      </c>
      <c r="CL40" s="404">
        <v>26</v>
      </c>
      <c r="CM40" s="210">
        <v>39</v>
      </c>
      <c r="CN40" s="885"/>
      <c r="CO40" s="405">
        <f t="shared" si="78"/>
        <v>1.5</v>
      </c>
      <c r="CP40" s="403">
        <v>2</v>
      </c>
      <c r="CQ40" s="404">
        <v>14</v>
      </c>
      <c r="CR40" s="210">
        <v>10</v>
      </c>
      <c r="CS40" s="885"/>
      <c r="CT40" s="405">
        <f t="shared" si="79"/>
        <v>0.7142857142857143</v>
      </c>
      <c r="CU40" s="403">
        <v>0</v>
      </c>
      <c r="CV40" s="404">
        <v>19</v>
      </c>
      <c r="CW40" s="210">
        <v>39</v>
      </c>
      <c r="CX40" s="885"/>
      <c r="CY40" s="405">
        <f t="shared" si="80"/>
        <v>2.0526315789473686</v>
      </c>
      <c r="CZ40" s="403">
        <v>3</v>
      </c>
      <c r="DA40" s="404">
        <v>16</v>
      </c>
      <c r="DB40" s="210">
        <v>39</v>
      </c>
      <c r="DC40" s="885"/>
      <c r="DD40" s="405">
        <f t="shared" si="81"/>
        <v>2.4375</v>
      </c>
      <c r="DE40" s="403">
        <v>3</v>
      </c>
      <c r="DF40" s="404">
        <v>25</v>
      </c>
      <c r="DG40" s="210">
        <v>39</v>
      </c>
      <c r="DH40" s="880"/>
      <c r="DI40" s="405">
        <f t="shared" si="82"/>
        <v>1.56</v>
      </c>
      <c r="DJ40" s="403">
        <v>2</v>
      </c>
      <c r="DK40" s="404">
        <v>26</v>
      </c>
      <c r="DL40" s="210">
        <v>33</v>
      </c>
      <c r="DM40" s="885"/>
      <c r="DN40" s="405">
        <f t="shared" si="83"/>
        <v>1.2692307692307692</v>
      </c>
      <c r="DO40" s="403">
        <v>0</v>
      </c>
    </row>
    <row r="41" spans="1:329" x14ac:dyDescent="0.2">
      <c r="A41" s="1" t="str">
        <f>'spelers bestand'!D36</f>
        <v>Groenewoud Dick</v>
      </c>
      <c r="B41" s="387">
        <f>'spelers bestand'!I36</f>
        <v>1.5141388</v>
      </c>
      <c r="C41" s="388">
        <f>'spelers bestand'!J36</f>
        <v>37.853470000000002</v>
      </c>
      <c r="D41" s="389">
        <f t="shared" si="56"/>
        <v>1.4495967741935485</v>
      </c>
      <c r="E41" s="390">
        <f t="shared" si="57"/>
        <v>36.239919354838712</v>
      </c>
      <c r="F41" s="391">
        <f t="shared" si="58"/>
        <v>30</v>
      </c>
      <c r="G41" s="392">
        <f t="shared" si="59"/>
        <v>496</v>
      </c>
      <c r="H41" s="758">
        <f t="shared" si="60"/>
        <v>719</v>
      </c>
      <c r="I41" s="394">
        <f t="shared" si="61"/>
        <v>22</v>
      </c>
      <c r="J41" s="866">
        <v>22</v>
      </c>
      <c r="K41" s="393">
        <v>38</v>
      </c>
      <c r="L41" s="905"/>
      <c r="M41" s="374">
        <f t="shared" si="62"/>
        <v>1.7272727272727273</v>
      </c>
      <c r="N41" s="394">
        <v>3</v>
      </c>
      <c r="O41" s="395">
        <v>21</v>
      </c>
      <c r="P41" s="396">
        <v>38</v>
      </c>
      <c r="Q41" s="898"/>
      <c r="R41" s="397">
        <f t="shared" si="63"/>
        <v>1.8095238095238095</v>
      </c>
      <c r="S41" s="398">
        <v>3</v>
      </c>
      <c r="T41" s="395">
        <v>21</v>
      </c>
      <c r="U41" s="396">
        <v>26</v>
      </c>
      <c r="V41" s="898"/>
      <c r="W41" s="397">
        <f t="shared" si="64"/>
        <v>1.2380952380952381</v>
      </c>
      <c r="X41" s="399">
        <v>0</v>
      </c>
      <c r="Y41" s="400">
        <v>27</v>
      </c>
      <c r="Z41" s="401">
        <v>38</v>
      </c>
      <c r="AA41" s="880" t="s">
        <v>627</v>
      </c>
      <c r="AB41" s="397">
        <f t="shared" si="65"/>
        <v>1.4074074074074074</v>
      </c>
      <c r="AC41" s="402">
        <v>2</v>
      </c>
      <c r="AD41" s="400">
        <v>21</v>
      </c>
      <c r="AE41" s="401">
        <v>22</v>
      </c>
      <c r="AF41" s="885"/>
      <c r="AG41" s="397">
        <f t="shared" si="66"/>
        <v>1.0476190476190477</v>
      </c>
      <c r="AH41" s="402">
        <v>0</v>
      </c>
      <c r="AI41" s="400">
        <v>17</v>
      </c>
      <c r="AJ41" s="401">
        <v>18</v>
      </c>
      <c r="AK41" s="885"/>
      <c r="AL41" s="397">
        <f t="shared" si="67"/>
        <v>1.0588235294117647</v>
      </c>
      <c r="AM41" s="403">
        <v>0</v>
      </c>
      <c r="AN41" s="404">
        <v>22</v>
      </c>
      <c r="AO41" s="210">
        <v>38</v>
      </c>
      <c r="AP41" s="885"/>
      <c r="AQ41" s="405">
        <f t="shared" si="68"/>
        <v>1.7272727272727273</v>
      </c>
      <c r="AR41" s="403">
        <v>3</v>
      </c>
      <c r="AS41" s="404">
        <v>21</v>
      </c>
      <c r="AT41" s="210">
        <v>27</v>
      </c>
      <c r="AU41" s="885"/>
      <c r="AV41" s="405">
        <f t="shared" si="69"/>
        <v>1.2857142857142858</v>
      </c>
      <c r="AW41" s="403">
        <v>0</v>
      </c>
      <c r="AX41" s="404">
        <v>29</v>
      </c>
      <c r="AY41" s="210">
        <v>31</v>
      </c>
      <c r="AZ41" s="885"/>
      <c r="BA41" s="405">
        <f t="shared" si="70"/>
        <v>1.0689655172413792</v>
      </c>
      <c r="BB41" s="403">
        <v>0</v>
      </c>
      <c r="BC41" s="404">
        <v>23</v>
      </c>
      <c r="BD41" s="210">
        <v>37</v>
      </c>
      <c r="BE41" s="965" t="s">
        <v>667</v>
      </c>
      <c r="BF41" s="405">
        <f t="shared" si="71"/>
        <v>1.6086956521739131</v>
      </c>
      <c r="BG41" s="403">
        <v>1</v>
      </c>
      <c r="BH41" s="404">
        <v>20</v>
      </c>
      <c r="BI41" s="210">
        <v>38</v>
      </c>
      <c r="BJ41" s="885"/>
      <c r="BK41" s="405">
        <f t="shared" si="72"/>
        <v>1.9</v>
      </c>
      <c r="BL41" s="403">
        <v>3</v>
      </c>
      <c r="BM41" s="404">
        <v>16</v>
      </c>
      <c r="BN41" s="210">
        <v>32</v>
      </c>
      <c r="BO41" s="885"/>
      <c r="BP41" s="405">
        <f t="shared" si="73"/>
        <v>2</v>
      </c>
      <c r="BQ41" s="403">
        <v>1</v>
      </c>
      <c r="BR41" s="404">
        <v>25</v>
      </c>
      <c r="BS41" s="210">
        <v>38</v>
      </c>
      <c r="BT41" s="885"/>
      <c r="BU41" s="405">
        <f t="shared" si="74"/>
        <v>1.52</v>
      </c>
      <c r="BV41" s="403">
        <v>2</v>
      </c>
      <c r="BW41" s="404">
        <v>20</v>
      </c>
      <c r="BX41" s="210">
        <v>38</v>
      </c>
      <c r="BY41" s="885"/>
      <c r="BZ41" s="405">
        <f t="shared" si="75"/>
        <v>1.9</v>
      </c>
      <c r="CA41" s="403">
        <v>3</v>
      </c>
      <c r="CB41" s="404">
        <v>20</v>
      </c>
      <c r="CC41" s="210">
        <v>22</v>
      </c>
      <c r="CD41" s="885"/>
      <c r="CE41" s="405">
        <f t="shared" si="76"/>
        <v>1.1000000000000001</v>
      </c>
      <c r="CF41" s="403">
        <v>0</v>
      </c>
      <c r="CG41" s="404">
        <v>22</v>
      </c>
      <c r="CH41" s="210">
        <v>37</v>
      </c>
      <c r="CI41" s="885"/>
      <c r="CJ41" s="405">
        <f t="shared" si="77"/>
        <v>1.6818181818181819</v>
      </c>
      <c r="CK41" s="403">
        <v>1</v>
      </c>
      <c r="CL41" s="404">
        <v>18</v>
      </c>
      <c r="CM41" s="210">
        <v>23</v>
      </c>
      <c r="CN41" s="885"/>
      <c r="CO41" s="405">
        <f t="shared" si="78"/>
        <v>1.2777777777777777</v>
      </c>
      <c r="CP41" s="403">
        <v>0</v>
      </c>
      <c r="CQ41" s="404">
        <v>33</v>
      </c>
      <c r="CR41" s="210">
        <v>38</v>
      </c>
      <c r="CS41" s="885"/>
      <c r="CT41" s="405">
        <f t="shared" si="79"/>
        <v>1.1515151515151516</v>
      </c>
      <c r="CU41" s="403">
        <v>2</v>
      </c>
      <c r="CV41" s="404">
        <v>22</v>
      </c>
      <c r="CW41" s="210">
        <v>36</v>
      </c>
      <c r="CX41" s="885"/>
      <c r="CY41" s="405">
        <f t="shared" si="80"/>
        <v>1.6363636363636365</v>
      </c>
      <c r="CZ41" s="403">
        <v>1</v>
      </c>
      <c r="DA41" s="404">
        <v>31</v>
      </c>
      <c r="DB41" s="210">
        <v>28</v>
      </c>
      <c r="DC41" s="885"/>
      <c r="DD41" s="405">
        <f t="shared" si="81"/>
        <v>0.90322580645161288</v>
      </c>
      <c r="DE41" s="403">
        <v>0</v>
      </c>
      <c r="DF41" s="404">
        <v>18</v>
      </c>
      <c r="DG41" s="210">
        <v>38</v>
      </c>
      <c r="DH41" s="880"/>
      <c r="DI41" s="405">
        <f t="shared" si="82"/>
        <v>2.1111111111111112</v>
      </c>
      <c r="DJ41" s="403">
        <v>3</v>
      </c>
      <c r="DK41" s="404">
        <v>27</v>
      </c>
      <c r="DL41" s="210">
        <v>38</v>
      </c>
      <c r="DM41" s="885"/>
      <c r="DN41" s="405">
        <f t="shared" si="83"/>
        <v>1.4074074074074074</v>
      </c>
      <c r="DO41" s="403">
        <v>2</v>
      </c>
    </row>
    <row r="42" spans="1:329" ht="15.75" thickBot="1" x14ac:dyDescent="0.25">
      <c r="A42" s="108" t="str">
        <f>'spelers bestand'!D37</f>
        <v>Jong de Piet</v>
      </c>
      <c r="B42" s="448">
        <f>'spelers bestand'!I37</f>
        <v>1.51</v>
      </c>
      <c r="C42" s="449">
        <f>'spelers bestand'!J37</f>
        <v>37.75</v>
      </c>
      <c r="D42" s="409">
        <f t="shared" si="56"/>
        <v>1.3702213279678068</v>
      </c>
      <c r="E42" s="410">
        <f t="shared" si="57"/>
        <v>34.25553319919517</v>
      </c>
      <c r="F42" s="411">
        <f t="shared" si="58"/>
        <v>22</v>
      </c>
      <c r="G42" s="412">
        <f t="shared" si="59"/>
        <v>497</v>
      </c>
      <c r="H42" s="759">
        <f t="shared" si="60"/>
        <v>681</v>
      </c>
      <c r="I42" s="760">
        <f t="shared" si="61"/>
        <v>22</v>
      </c>
      <c r="J42" s="869">
        <v>30</v>
      </c>
      <c r="K42" s="413">
        <v>33</v>
      </c>
      <c r="L42" s="916"/>
      <c r="M42" s="450">
        <f t="shared" si="62"/>
        <v>1.1000000000000001</v>
      </c>
      <c r="N42" s="414">
        <v>0</v>
      </c>
      <c r="O42" s="451">
        <v>15</v>
      </c>
      <c r="P42" s="452">
        <v>17</v>
      </c>
      <c r="Q42" s="909"/>
      <c r="R42" s="453">
        <f t="shared" si="63"/>
        <v>1.1333333333333333</v>
      </c>
      <c r="S42" s="454">
        <v>0</v>
      </c>
      <c r="T42" s="451">
        <v>21</v>
      </c>
      <c r="U42" s="452">
        <v>38</v>
      </c>
      <c r="V42" s="909"/>
      <c r="W42" s="453">
        <f t="shared" si="64"/>
        <v>1.8095238095238095</v>
      </c>
      <c r="X42" s="455">
        <v>3</v>
      </c>
      <c r="Y42" s="456">
        <v>28</v>
      </c>
      <c r="Z42" s="457">
        <v>23</v>
      </c>
      <c r="AA42" s="888"/>
      <c r="AB42" s="453">
        <f t="shared" si="65"/>
        <v>0.8214285714285714</v>
      </c>
      <c r="AC42" s="458">
        <v>0</v>
      </c>
      <c r="AD42" s="456">
        <v>23</v>
      </c>
      <c r="AE42" s="457">
        <v>21</v>
      </c>
      <c r="AF42" s="888"/>
      <c r="AG42" s="453">
        <f t="shared" si="66"/>
        <v>0.91304347826086951</v>
      </c>
      <c r="AH42" s="458">
        <v>0</v>
      </c>
      <c r="AI42" s="456">
        <v>21</v>
      </c>
      <c r="AJ42" s="457">
        <v>24</v>
      </c>
      <c r="AK42" s="888"/>
      <c r="AL42" s="453">
        <f t="shared" si="67"/>
        <v>1.1428571428571428</v>
      </c>
      <c r="AM42" s="459">
        <v>0</v>
      </c>
      <c r="AN42" s="460">
        <v>22</v>
      </c>
      <c r="AO42" s="212">
        <v>38</v>
      </c>
      <c r="AP42" s="901" t="s">
        <v>632</v>
      </c>
      <c r="AQ42" s="461">
        <f t="shared" si="68"/>
        <v>1.7272727272727273</v>
      </c>
      <c r="AR42" s="459">
        <v>3</v>
      </c>
      <c r="AS42" s="460">
        <v>26</v>
      </c>
      <c r="AT42" s="212">
        <v>38</v>
      </c>
      <c r="AU42" s="888"/>
      <c r="AV42" s="461">
        <f t="shared" si="69"/>
        <v>1.4615384615384615</v>
      </c>
      <c r="AW42" s="459">
        <v>2</v>
      </c>
      <c r="AX42" s="404">
        <v>18</v>
      </c>
      <c r="AY42" s="210">
        <v>26</v>
      </c>
      <c r="AZ42" s="885"/>
      <c r="BA42" s="405">
        <f t="shared" si="70"/>
        <v>1.4444444444444444</v>
      </c>
      <c r="BB42" s="403">
        <v>0</v>
      </c>
      <c r="BC42" s="404">
        <v>24</v>
      </c>
      <c r="BD42" s="210">
        <v>28</v>
      </c>
      <c r="BE42" s="885"/>
      <c r="BF42" s="405">
        <f t="shared" si="71"/>
        <v>1.1666666666666667</v>
      </c>
      <c r="BG42" s="403">
        <v>0</v>
      </c>
      <c r="BH42" s="404">
        <v>22</v>
      </c>
      <c r="BI42" s="210">
        <v>38</v>
      </c>
      <c r="BJ42" s="885"/>
      <c r="BK42" s="405">
        <f t="shared" si="72"/>
        <v>1.7272727272727273</v>
      </c>
      <c r="BL42" s="403">
        <v>3</v>
      </c>
      <c r="BM42" s="404">
        <v>27</v>
      </c>
      <c r="BN42" s="210">
        <v>38</v>
      </c>
      <c r="BO42" s="880" t="s">
        <v>670</v>
      </c>
      <c r="BP42" s="405">
        <f t="shared" si="73"/>
        <v>1.4074074074074074</v>
      </c>
      <c r="BQ42" s="403">
        <v>1</v>
      </c>
      <c r="BR42" s="460">
        <v>21</v>
      </c>
      <c r="BS42" s="212">
        <v>28</v>
      </c>
      <c r="BT42" s="888"/>
      <c r="BU42" s="461">
        <f t="shared" si="74"/>
        <v>1.3333333333333333</v>
      </c>
      <c r="BV42" s="459">
        <v>0</v>
      </c>
      <c r="BW42" s="460">
        <v>20</v>
      </c>
      <c r="BX42" s="212">
        <v>20</v>
      </c>
      <c r="BY42" s="888"/>
      <c r="BZ42" s="461">
        <f t="shared" si="75"/>
        <v>1</v>
      </c>
      <c r="CA42" s="459">
        <v>0</v>
      </c>
      <c r="CB42" s="460">
        <v>19</v>
      </c>
      <c r="CC42" s="212">
        <v>33</v>
      </c>
      <c r="CD42" s="888"/>
      <c r="CE42" s="461">
        <f t="shared" si="76"/>
        <v>1.736842105263158</v>
      </c>
      <c r="CF42" s="459">
        <v>1</v>
      </c>
      <c r="CG42" s="460">
        <v>21</v>
      </c>
      <c r="CH42" s="212">
        <v>33</v>
      </c>
      <c r="CI42" s="888"/>
      <c r="CJ42" s="461">
        <f t="shared" si="77"/>
        <v>1.5714285714285714</v>
      </c>
      <c r="CK42" s="459">
        <v>1</v>
      </c>
      <c r="CL42" s="460">
        <v>23</v>
      </c>
      <c r="CM42" s="212">
        <v>38</v>
      </c>
      <c r="CN42" s="888"/>
      <c r="CO42" s="439">
        <f t="shared" si="78"/>
        <v>1.6521739130434783</v>
      </c>
      <c r="CP42" s="459">
        <v>3</v>
      </c>
      <c r="CQ42" s="460">
        <v>22</v>
      </c>
      <c r="CR42" s="212">
        <v>28</v>
      </c>
      <c r="CS42" s="888"/>
      <c r="CT42" s="461">
        <f t="shared" si="79"/>
        <v>1.2727272727272727</v>
      </c>
      <c r="CU42" s="459">
        <v>0</v>
      </c>
      <c r="CV42" s="460">
        <v>25</v>
      </c>
      <c r="CW42" s="212">
        <v>29</v>
      </c>
      <c r="CX42" s="888"/>
      <c r="CY42" s="461">
        <f t="shared" si="80"/>
        <v>1.1599999999999999</v>
      </c>
      <c r="CZ42" s="459">
        <v>0</v>
      </c>
      <c r="DA42" s="460">
        <v>23</v>
      </c>
      <c r="DB42" s="212">
        <v>34</v>
      </c>
      <c r="DC42" s="888"/>
      <c r="DD42" s="461">
        <f t="shared" si="81"/>
        <v>1.4782608695652173</v>
      </c>
      <c r="DE42" s="459">
        <v>0</v>
      </c>
      <c r="DF42" s="460">
        <v>29</v>
      </c>
      <c r="DG42" s="212">
        <v>38</v>
      </c>
      <c r="DH42" s="901"/>
      <c r="DI42" s="461">
        <f t="shared" si="82"/>
        <v>1.3103448275862069</v>
      </c>
      <c r="DJ42" s="459">
        <v>2</v>
      </c>
      <c r="DK42" s="460">
        <v>17</v>
      </c>
      <c r="DL42" s="212">
        <v>38</v>
      </c>
      <c r="DM42" s="888"/>
      <c r="DN42" s="461">
        <f t="shared" si="83"/>
        <v>2.2352941176470589</v>
      </c>
      <c r="DO42" s="459">
        <v>3</v>
      </c>
    </row>
    <row r="43" spans="1:329" ht="15.75" customHeight="1" thickBot="1" x14ac:dyDescent="0.25">
      <c r="A43" s="138" t="s">
        <v>8</v>
      </c>
      <c r="B43" s="1013" t="s">
        <v>22</v>
      </c>
      <c r="C43" s="1014"/>
      <c r="D43" s="364"/>
      <c r="E43" s="365"/>
      <c r="F43" s="462"/>
      <c r="G43" s="367"/>
      <c r="H43" s="755"/>
      <c r="I43" s="756"/>
      <c r="J43" s="1016" t="s">
        <v>24</v>
      </c>
      <c r="K43" s="1017"/>
      <c r="L43" s="1017"/>
      <c r="M43" s="1017"/>
      <c r="N43" s="1018"/>
      <c r="O43" s="1010" t="s">
        <v>25</v>
      </c>
      <c r="P43" s="1011"/>
      <c r="Q43" s="1011"/>
      <c r="R43" s="1011"/>
      <c r="S43" s="1012"/>
      <c r="T43" s="1010" t="s">
        <v>26</v>
      </c>
      <c r="U43" s="1011"/>
      <c r="V43" s="1011"/>
      <c r="W43" s="1011"/>
      <c r="X43" s="1012"/>
      <c r="Y43" s="1010" t="s">
        <v>27</v>
      </c>
      <c r="Z43" s="1011"/>
      <c r="AA43" s="1011"/>
      <c r="AB43" s="1011"/>
      <c r="AC43" s="1012"/>
      <c r="AD43" s="1010" t="s">
        <v>28</v>
      </c>
      <c r="AE43" s="1011"/>
      <c r="AF43" s="1011"/>
      <c r="AG43" s="1011"/>
      <c r="AH43" s="1012"/>
      <c r="AI43" s="1010" t="s">
        <v>29</v>
      </c>
      <c r="AJ43" s="1011"/>
      <c r="AK43" s="1011"/>
      <c r="AL43" s="1011"/>
      <c r="AM43" s="1012"/>
      <c r="AN43" s="1010" t="s">
        <v>30</v>
      </c>
      <c r="AO43" s="1011"/>
      <c r="AP43" s="1011"/>
      <c r="AQ43" s="1011"/>
      <c r="AR43" s="1012"/>
      <c r="AS43" s="1010" t="s">
        <v>31</v>
      </c>
      <c r="AT43" s="1011"/>
      <c r="AU43" s="1011"/>
      <c r="AV43" s="1011"/>
      <c r="AW43" s="1012"/>
      <c r="AX43" s="1010" t="s">
        <v>32</v>
      </c>
      <c r="AY43" s="1011"/>
      <c r="AZ43" s="1011"/>
      <c r="BA43" s="1011"/>
      <c r="BB43" s="1012"/>
      <c r="BC43" s="1010" t="s">
        <v>33</v>
      </c>
      <c r="BD43" s="1011"/>
      <c r="BE43" s="1011"/>
      <c r="BF43" s="1011"/>
      <c r="BG43" s="1012"/>
      <c r="BH43" s="1010" t="s">
        <v>34</v>
      </c>
      <c r="BI43" s="1011"/>
      <c r="BJ43" s="1011"/>
      <c r="BK43" s="1011"/>
      <c r="BL43" s="1012"/>
      <c r="BM43" s="1010" t="s">
        <v>35</v>
      </c>
      <c r="BN43" s="1027"/>
      <c r="BO43" s="1027"/>
      <c r="BP43" s="1027"/>
      <c r="BQ43" s="1028"/>
      <c r="BR43" s="1010" t="s">
        <v>36</v>
      </c>
      <c r="BS43" s="1011"/>
      <c r="BT43" s="1011"/>
      <c r="BU43" s="1011"/>
      <c r="BV43" s="1012"/>
      <c r="BW43" s="1010" t="s">
        <v>37</v>
      </c>
      <c r="BX43" s="1011"/>
      <c r="BY43" s="1011"/>
      <c r="BZ43" s="1011"/>
      <c r="CA43" s="1012"/>
      <c r="CB43" s="1010" t="s">
        <v>38</v>
      </c>
      <c r="CC43" s="1011"/>
      <c r="CD43" s="1011"/>
      <c r="CE43" s="1011"/>
      <c r="CF43" s="1012"/>
      <c r="CG43" s="1010" t="s">
        <v>39</v>
      </c>
      <c r="CH43" s="1011"/>
      <c r="CI43" s="1011"/>
      <c r="CJ43" s="1011"/>
      <c r="CK43" s="1012"/>
      <c r="CL43" s="1010" t="s">
        <v>40</v>
      </c>
      <c r="CM43" s="1011"/>
      <c r="CN43" s="1011"/>
      <c r="CO43" s="1011"/>
      <c r="CP43" s="1012"/>
      <c r="CQ43" s="1010" t="s">
        <v>41</v>
      </c>
      <c r="CR43" s="1011"/>
      <c r="CS43" s="1011"/>
      <c r="CT43" s="1011"/>
      <c r="CU43" s="1012"/>
      <c r="CV43" s="1010" t="s">
        <v>42</v>
      </c>
      <c r="CW43" s="1011"/>
      <c r="CX43" s="1011"/>
      <c r="CY43" s="1011"/>
      <c r="CZ43" s="1012"/>
      <c r="DA43" s="1010" t="s">
        <v>43</v>
      </c>
      <c r="DB43" s="1011"/>
      <c r="DC43" s="1011"/>
      <c r="DD43" s="1011"/>
      <c r="DE43" s="1012"/>
      <c r="DF43" s="1010" t="s">
        <v>44</v>
      </c>
      <c r="DG43" s="1011"/>
      <c r="DH43" s="1011"/>
      <c r="DI43" s="1011"/>
      <c r="DJ43" s="1012"/>
      <c r="DK43" s="1010" t="s">
        <v>45</v>
      </c>
      <c r="DL43" s="1011"/>
      <c r="DM43" s="1011"/>
      <c r="DN43" s="1011"/>
      <c r="DO43" s="1012"/>
    </row>
    <row r="44" spans="1:329" ht="15.75" customHeight="1" x14ac:dyDescent="0.2">
      <c r="A44" s="81" t="str">
        <f>'spelers bestand'!D38</f>
        <v>Verleun Jan</v>
      </c>
      <c r="B44" s="387">
        <f>'spelers bestand'!I38</f>
        <v>1.5023474000000001</v>
      </c>
      <c r="C44" s="388">
        <f>'spelers bestand'!J38</f>
        <v>37.558685000000004</v>
      </c>
      <c r="D44" s="371">
        <f t="shared" ref="D44:D55" si="84">SUM(H44/G44)</f>
        <v>1.5231788079470199</v>
      </c>
      <c r="E44" s="343">
        <f t="shared" ref="E44:E55" si="85">SUM(D44*25)</f>
        <v>38.079470198675494</v>
      </c>
      <c r="F44" s="372">
        <f t="shared" ref="F44:F55" si="86">SUM(N44+S44+X44+AC44+AH44+AM44+AR44+AW44+BB44+BG44+BL44+BQ44+BV44+CA44+CF44+CK44+CP44+CU44+CZ44+DE44+DJ44+DO44)</f>
        <v>28</v>
      </c>
      <c r="G44" s="345">
        <f t="shared" ref="G44:G55" si="87">SUM(J44+O44+T44+Y44+AD44+AI44+AN44+AS44+AX44+BC44+BH44+BM44+BR44+BW44+CB44+CG44+CL44+CQ44+CV44+DA44+DF44+DK44)</f>
        <v>453</v>
      </c>
      <c r="H44" s="757">
        <f t="shared" ref="H44:H55" si="88">SUM(K44+P44+U44+Z44+AE44+AJ44+AO44+AT44+AY44+BD44+BI44+BN44+BS44+BX44+CC44+CH44+CM44+CR44+CW44+DB44+DG44+DL44)</f>
        <v>690</v>
      </c>
      <c r="I44" s="750">
        <f t="shared" ref="I44:I55" si="89">COUNT(J44,O44,T44,Y44,AD44,AI44,AN44,AS44,AX44,BC44,BH44,BM44,BR44,BW44,CB44,CG44,CL44,CQ44,CV44,DA44,DF44,DK44)</f>
        <v>22</v>
      </c>
      <c r="J44" s="867">
        <v>18</v>
      </c>
      <c r="K44" s="373">
        <v>14</v>
      </c>
      <c r="L44" s="915"/>
      <c r="M44" s="463">
        <f t="shared" ref="M44:M55" si="90">SUM(K44/J44)</f>
        <v>0.77777777777777779</v>
      </c>
      <c r="N44" s="375">
        <v>0</v>
      </c>
      <c r="O44" s="464">
        <v>22</v>
      </c>
      <c r="P44" s="465">
        <v>38</v>
      </c>
      <c r="Q44" s="910"/>
      <c r="R44" s="466">
        <f t="shared" ref="R44:R55" si="91">SUM(P44/O44)</f>
        <v>1.7272727272727273</v>
      </c>
      <c r="S44" s="467">
        <v>3</v>
      </c>
      <c r="T44" s="464">
        <v>25</v>
      </c>
      <c r="U44" s="465">
        <v>33</v>
      </c>
      <c r="V44" s="910"/>
      <c r="W44" s="466">
        <f t="shared" ref="W44:W55" si="92">SUM(U44/T44)</f>
        <v>1.32</v>
      </c>
      <c r="X44" s="468">
        <v>0</v>
      </c>
      <c r="Y44" s="469">
        <v>20</v>
      </c>
      <c r="Z44" s="470">
        <v>28</v>
      </c>
      <c r="AA44" s="889"/>
      <c r="AB44" s="466">
        <f t="shared" ref="AB44:AB55" si="93">SUM(Z44/Y44)</f>
        <v>1.4</v>
      </c>
      <c r="AC44" s="471">
        <v>0</v>
      </c>
      <c r="AD44" s="469">
        <v>24</v>
      </c>
      <c r="AE44" s="470">
        <v>31</v>
      </c>
      <c r="AF44" s="889"/>
      <c r="AG44" s="466">
        <f t="shared" ref="AG44:AG55" si="94">SUM(AE44/AD44)</f>
        <v>1.2916666666666667</v>
      </c>
      <c r="AH44" s="471">
        <v>0</v>
      </c>
      <c r="AI44" s="469">
        <v>13</v>
      </c>
      <c r="AJ44" s="470">
        <v>13</v>
      </c>
      <c r="AK44" s="889"/>
      <c r="AL44" s="466">
        <f t="shared" ref="AL44:AL55" si="95">SUM(AJ44/AI44)</f>
        <v>1</v>
      </c>
      <c r="AM44" s="472">
        <v>0</v>
      </c>
      <c r="AN44" s="473">
        <v>24</v>
      </c>
      <c r="AO44" s="474">
        <v>34</v>
      </c>
      <c r="AP44" s="889"/>
      <c r="AQ44" s="475">
        <f t="shared" ref="AQ44:AQ55" si="96">SUM(AO44/AN44)</f>
        <v>1.4166666666666667</v>
      </c>
      <c r="AR44" s="472">
        <v>0</v>
      </c>
      <c r="AS44" s="473">
        <v>17</v>
      </c>
      <c r="AT44" s="474">
        <v>25</v>
      </c>
      <c r="AU44" s="889"/>
      <c r="AV44" s="475">
        <f t="shared" ref="AV44:AV55" si="97">SUM(AT44/AS44)</f>
        <v>1.4705882352941178</v>
      </c>
      <c r="AW44" s="472">
        <v>0</v>
      </c>
      <c r="AX44" s="473">
        <v>19</v>
      </c>
      <c r="AY44" s="474">
        <v>32</v>
      </c>
      <c r="AZ44" s="889"/>
      <c r="BA44" s="475">
        <f t="shared" ref="BA44:BA55" si="98">SUM(AY44/AX44)</f>
        <v>1.6842105263157894</v>
      </c>
      <c r="BB44" s="472">
        <v>1</v>
      </c>
      <c r="BC44" s="473">
        <v>21</v>
      </c>
      <c r="BD44" s="474">
        <v>29</v>
      </c>
      <c r="BE44" s="889"/>
      <c r="BF44" s="475">
        <f t="shared" ref="BF44:BF55" si="99">SUM(BD44/BC44)</f>
        <v>1.3809523809523809</v>
      </c>
      <c r="BG44" s="472">
        <v>0</v>
      </c>
      <c r="BH44" s="473">
        <v>35</v>
      </c>
      <c r="BI44" s="474">
        <v>38</v>
      </c>
      <c r="BJ44" s="889"/>
      <c r="BK44" s="475">
        <f t="shared" ref="BK44:BK55" si="100">SUM(BI44/BH44)</f>
        <v>1.0857142857142856</v>
      </c>
      <c r="BL44" s="472">
        <v>2</v>
      </c>
      <c r="BM44" s="473">
        <v>14</v>
      </c>
      <c r="BN44" s="474">
        <v>38</v>
      </c>
      <c r="BO44" s="889"/>
      <c r="BP44" s="475">
        <f t="shared" ref="BP44:BP55" si="101">SUM(BN44/BM44)</f>
        <v>2.7142857142857144</v>
      </c>
      <c r="BQ44" s="472">
        <v>3</v>
      </c>
      <c r="BR44" s="473">
        <v>18</v>
      </c>
      <c r="BS44" s="474">
        <v>38</v>
      </c>
      <c r="BT44" s="889"/>
      <c r="BU44" s="475">
        <f t="shared" ref="BU44:BU55" si="102">SUM(BS44/BR44)</f>
        <v>2.1111111111111112</v>
      </c>
      <c r="BV44" s="472">
        <v>3</v>
      </c>
      <c r="BW44" s="473">
        <v>23</v>
      </c>
      <c r="BX44" s="474">
        <v>38</v>
      </c>
      <c r="BY44" s="889"/>
      <c r="BZ44" s="475">
        <f t="shared" ref="BZ44:BZ55" si="103">SUM(BX44/BW44)</f>
        <v>1.6521739130434783</v>
      </c>
      <c r="CA44" s="472">
        <v>3</v>
      </c>
      <c r="CB44" s="473">
        <v>14</v>
      </c>
      <c r="CC44" s="474">
        <v>38</v>
      </c>
      <c r="CD44" s="889"/>
      <c r="CE44" s="475">
        <f t="shared" ref="CE44:CE55" si="104">SUM(CC44/CB44)</f>
        <v>2.7142857142857144</v>
      </c>
      <c r="CF44" s="472">
        <v>3</v>
      </c>
      <c r="CG44" s="473">
        <v>27</v>
      </c>
      <c r="CH44" s="474">
        <v>35</v>
      </c>
      <c r="CI44" s="889"/>
      <c r="CJ44" s="475">
        <f t="shared" ref="CJ44:CJ55" si="105">SUM(CH44/CG44)</f>
        <v>1.2962962962962963</v>
      </c>
      <c r="CK44" s="472">
        <v>0</v>
      </c>
      <c r="CL44" s="473">
        <v>19</v>
      </c>
      <c r="CM44" s="474">
        <v>38</v>
      </c>
      <c r="CN44" s="889"/>
      <c r="CO44" s="475">
        <f t="shared" ref="CO44:CO55" si="106">SUM(CM44/CL44)</f>
        <v>2</v>
      </c>
      <c r="CP44" s="472">
        <v>3</v>
      </c>
      <c r="CQ44" s="473">
        <v>24</v>
      </c>
      <c r="CR44" s="474">
        <v>38</v>
      </c>
      <c r="CS44" s="889"/>
      <c r="CT44" s="475">
        <f t="shared" ref="CT44:CT55" si="107">SUM(CR44/CQ44)</f>
        <v>1.5833333333333333</v>
      </c>
      <c r="CU44" s="472">
        <v>3</v>
      </c>
      <c r="CV44" s="473">
        <v>18</v>
      </c>
      <c r="CW44" s="474">
        <v>26</v>
      </c>
      <c r="CX44" s="889"/>
      <c r="CY44" s="475">
        <f t="shared" ref="CY44:CY55" si="108">SUM(CW44/CV44)</f>
        <v>1.4444444444444444</v>
      </c>
      <c r="CZ44" s="472">
        <v>0</v>
      </c>
      <c r="DA44" s="473">
        <v>21</v>
      </c>
      <c r="DB44" s="474">
        <v>33</v>
      </c>
      <c r="DC44" s="889"/>
      <c r="DD44" s="475">
        <f t="shared" ref="DD44:DD55" si="109">SUM(DB44/DA44)</f>
        <v>1.5714285714285714</v>
      </c>
      <c r="DE44" s="472">
        <v>1</v>
      </c>
      <c r="DF44" s="473">
        <v>14</v>
      </c>
      <c r="DG44" s="474">
        <v>15</v>
      </c>
      <c r="DH44" s="889"/>
      <c r="DI44" s="475">
        <f t="shared" ref="DI44:DI55" si="110">SUM(DG44/DF44)</f>
        <v>1.0714285714285714</v>
      </c>
      <c r="DJ44" s="472">
        <v>0</v>
      </c>
      <c r="DK44" s="473">
        <v>23</v>
      </c>
      <c r="DL44" s="474">
        <v>38</v>
      </c>
      <c r="DM44" s="889"/>
      <c r="DN44" s="475">
        <f t="shared" ref="DN44:DN55" si="111">SUM(DL44/DK44)</f>
        <v>1.6521739130434783</v>
      </c>
      <c r="DO44" s="472">
        <v>3</v>
      </c>
    </row>
    <row r="45" spans="1:329" x14ac:dyDescent="0.2">
      <c r="A45" s="1" t="str">
        <f>'spelers bestand'!D39</f>
        <v>Eijk v. Cees</v>
      </c>
      <c r="B45" s="387">
        <f>'spelers bestand'!I39</f>
        <v>1.4240964</v>
      </c>
      <c r="C45" s="388">
        <f>'spelers bestand'!J39</f>
        <v>35.602409999999999</v>
      </c>
      <c r="D45" s="389">
        <f t="shared" si="84"/>
        <v>1.365180467091295</v>
      </c>
      <c r="E45" s="390">
        <f t="shared" si="85"/>
        <v>34.129511677282373</v>
      </c>
      <c r="F45" s="391">
        <f t="shared" si="86"/>
        <v>24</v>
      </c>
      <c r="G45" s="392">
        <f t="shared" si="87"/>
        <v>471</v>
      </c>
      <c r="H45" s="758">
        <f t="shared" si="88"/>
        <v>643</v>
      </c>
      <c r="I45" s="394">
        <f t="shared" si="89"/>
        <v>22</v>
      </c>
      <c r="J45" s="866">
        <v>27</v>
      </c>
      <c r="K45" s="393">
        <v>23</v>
      </c>
      <c r="L45" s="905"/>
      <c r="M45" s="374">
        <f t="shared" si="90"/>
        <v>0.85185185185185186</v>
      </c>
      <c r="N45" s="394">
        <v>0</v>
      </c>
      <c r="O45" s="400">
        <v>27</v>
      </c>
      <c r="P45" s="401">
        <v>36</v>
      </c>
      <c r="Q45" s="885"/>
      <c r="R45" s="476">
        <f t="shared" si="91"/>
        <v>1.3333333333333333</v>
      </c>
      <c r="S45" s="403">
        <v>2</v>
      </c>
      <c r="T45" s="441">
        <v>26</v>
      </c>
      <c r="U45" s="477">
        <v>36</v>
      </c>
      <c r="V45" s="894"/>
      <c r="W45" s="442">
        <f t="shared" si="92"/>
        <v>1.3846153846153846</v>
      </c>
      <c r="X45" s="478">
        <v>1</v>
      </c>
      <c r="Y45" s="400">
        <v>20</v>
      </c>
      <c r="Z45" s="401">
        <v>36</v>
      </c>
      <c r="AA45" s="885"/>
      <c r="AB45" s="397">
        <f t="shared" si="93"/>
        <v>1.8</v>
      </c>
      <c r="AC45" s="402">
        <v>3</v>
      </c>
      <c r="AD45" s="400">
        <v>16</v>
      </c>
      <c r="AE45" s="401">
        <v>36</v>
      </c>
      <c r="AF45" s="885"/>
      <c r="AG45" s="397">
        <f t="shared" si="94"/>
        <v>2.25</v>
      </c>
      <c r="AH45" s="402">
        <v>3</v>
      </c>
      <c r="AI45" s="400">
        <v>15</v>
      </c>
      <c r="AJ45" s="401">
        <v>36</v>
      </c>
      <c r="AK45" s="885"/>
      <c r="AL45" s="397">
        <f t="shared" si="95"/>
        <v>2.4</v>
      </c>
      <c r="AM45" s="403">
        <v>3</v>
      </c>
      <c r="AN45" s="404">
        <v>17</v>
      </c>
      <c r="AO45" s="210">
        <v>27</v>
      </c>
      <c r="AP45" s="885"/>
      <c r="AQ45" s="405">
        <f t="shared" si="96"/>
        <v>1.588235294117647</v>
      </c>
      <c r="AR45" s="403">
        <v>1</v>
      </c>
      <c r="AS45" s="404">
        <v>20</v>
      </c>
      <c r="AT45" s="210">
        <v>21</v>
      </c>
      <c r="AU45" s="885"/>
      <c r="AV45" s="405">
        <f t="shared" si="97"/>
        <v>1.05</v>
      </c>
      <c r="AW45" s="403">
        <v>0</v>
      </c>
      <c r="AX45" s="404">
        <v>13</v>
      </c>
      <c r="AY45" s="210">
        <v>5</v>
      </c>
      <c r="AZ45" s="885"/>
      <c r="BA45" s="405">
        <f t="shared" si="98"/>
        <v>0.38461538461538464</v>
      </c>
      <c r="BB45" s="403">
        <v>0</v>
      </c>
      <c r="BC45" s="404">
        <v>15</v>
      </c>
      <c r="BD45" s="210">
        <v>25</v>
      </c>
      <c r="BE45" s="885"/>
      <c r="BF45" s="405">
        <f t="shared" si="99"/>
        <v>1.6666666666666667</v>
      </c>
      <c r="BG45" s="403">
        <v>1</v>
      </c>
      <c r="BH45" s="404">
        <v>35</v>
      </c>
      <c r="BI45" s="210">
        <v>33</v>
      </c>
      <c r="BJ45" s="885"/>
      <c r="BK45" s="405">
        <f t="shared" si="100"/>
        <v>0.94285714285714284</v>
      </c>
      <c r="BL45" s="403">
        <v>0</v>
      </c>
      <c r="BM45" s="404">
        <v>25</v>
      </c>
      <c r="BN45" s="210">
        <v>36</v>
      </c>
      <c r="BO45" s="885"/>
      <c r="BP45" s="405">
        <f t="shared" si="101"/>
        <v>1.44</v>
      </c>
      <c r="BQ45" s="403">
        <v>2</v>
      </c>
      <c r="BR45" s="404">
        <v>14</v>
      </c>
      <c r="BS45" s="210">
        <v>24</v>
      </c>
      <c r="BT45" s="885"/>
      <c r="BU45" s="405">
        <f t="shared" si="102"/>
        <v>1.7142857142857142</v>
      </c>
      <c r="BV45" s="403">
        <v>1</v>
      </c>
      <c r="BW45" s="404">
        <v>27</v>
      </c>
      <c r="BX45" s="210">
        <v>32</v>
      </c>
      <c r="BY45" s="885"/>
      <c r="BZ45" s="405">
        <f t="shared" si="103"/>
        <v>1.1851851851851851</v>
      </c>
      <c r="CA45" s="403">
        <v>0</v>
      </c>
      <c r="CB45" s="404">
        <v>27</v>
      </c>
      <c r="CC45" s="210">
        <v>33</v>
      </c>
      <c r="CD45" s="885"/>
      <c r="CE45" s="405">
        <f t="shared" si="104"/>
        <v>1.2222222222222223</v>
      </c>
      <c r="CF45" s="403">
        <v>0</v>
      </c>
      <c r="CG45" s="404">
        <v>29</v>
      </c>
      <c r="CH45" s="210">
        <v>29</v>
      </c>
      <c r="CI45" s="885"/>
      <c r="CJ45" s="405">
        <f t="shared" si="105"/>
        <v>1</v>
      </c>
      <c r="CK45" s="403">
        <v>0</v>
      </c>
      <c r="CL45" s="404">
        <v>16</v>
      </c>
      <c r="CM45" s="210">
        <v>36</v>
      </c>
      <c r="CN45" s="885"/>
      <c r="CO45" s="405">
        <f t="shared" si="106"/>
        <v>2.25</v>
      </c>
      <c r="CP45" s="403">
        <v>3</v>
      </c>
      <c r="CQ45" s="404">
        <v>18</v>
      </c>
      <c r="CR45" s="210">
        <v>18</v>
      </c>
      <c r="CS45" s="885" t="s">
        <v>626</v>
      </c>
      <c r="CT45" s="405">
        <f t="shared" si="107"/>
        <v>1</v>
      </c>
      <c r="CU45" s="403">
        <v>0</v>
      </c>
      <c r="CV45" s="404">
        <v>17</v>
      </c>
      <c r="CW45" s="210">
        <v>36</v>
      </c>
      <c r="CX45" s="885" t="s">
        <v>626</v>
      </c>
      <c r="CY45" s="405">
        <f t="shared" si="108"/>
        <v>2.1176470588235294</v>
      </c>
      <c r="CZ45" s="403">
        <v>3</v>
      </c>
      <c r="DA45" s="404">
        <v>21</v>
      </c>
      <c r="DB45" s="210">
        <v>23</v>
      </c>
      <c r="DC45" s="885"/>
      <c r="DD45" s="405">
        <f t="shared" si="109"/>
        <v>1.0952380952380953</v>
      </c>
      <c r="DE45" s="403">
        <v>0</v>
      </c>
      <c r="DF45" s="404">
        <v>23</v>
      </c>
      <c r="DG45" s="210">
        <v>29</v>
      </c>
      <c r="DH45" s="885"/>
      <c r="DI45" s="405">
        <f t="shared" si="110"/>
        <v>1.2608695652173914</v>
      </c>
      <c r="DJ45" s="403">
        <v>0</v>
      </c>
      <c r="DK45" s="404">
        <v>23</v>
      </c>
      <c r="DL45" s="210">
        <v>33</v>
      </c>
      <c r="DM45" s="885"/>
      <c r="DN45" s="405">
        <f t="shared" si="111"/>
        <v>1.4347826086956521</v>
      </c>
      <c r="DO45" s="403">
        <v>1</v>
      </c>
    </row>
    <row r="46" spans="1:329" x14ac:dyDescent="0.2">
      <c r="A46" s="1" t="str">
        <f>'spelers bestand'!D40</f>
        <v>Brand Bert</v>
      </c>
      <c r="B46" s="387">
        <f>'spelers bestand'!I40</f>
        <v>1.3911979999999999</v>
      </c>
      <c r="C46" s="388">
        <f>'spelers bestand'!J40</f>
        <v>34.779949999999999</v>
      </c>
      <c r="D46" s="389">
        <f t="shared" si="84"/>
        <v>1.6658476658476657</v>
      </c>
      <c r="E46" s="390">
        <f t="shared" si="85"/>
        <v>41.646191646191646</v>
      </c>
      <c r="F46" s="391">
        <f t="shared" si="86"/>
        <v>43</v>
      </c>
      <c r="G46" s="392">
        <f t="shared" si="87"/>
        <v>407</v>
      </c>
      <c r="H46" s="758">
        <f t="shared" si="88"/>
        <v>678</v>
      </c>
      <c r="I46" s="394">
        <f t="shared" si="89"/>
        <v>22</v>
      </c>
      <c r="J46" s="866">
        <v>16</v>
      </c>
      <c r="K46" s="393">
        <v>35</v>
      </c>
      <c r="L46" s="905"/>
      <c r="M46" s="374">
        <f t="shared" si="90"/>
        <v>2.1875</v>
      </c>
      <c r="N46" s="394">
        <v>3</v>
      </c>
      <c r="O46" s="395">
        <v>31</v>
      </c>
      <c r="P46" s="396">
        <v>33</v>
      </c>
      <c r="Q46" s="898"/>
      <c r="R46" s="397">
        <f t="shared" si="91"/>
        <v>1.064516129032258</v>
      </c>
      <c r="S46" s="398">
        <v>0</v>
      </c>
      <c r="T46" s="395">
        <v>14</v>
      </c>
      <c r="U46" s="396">
        <v>35</v>
      </c>
      <c r="V46" s="898"/>
      <c r="W46" s="442">
        <f t="shared" si="92"/>
        <v>2.5</v>
      </c>
      <c r="X46" s="399">
        <v>3</v>
      </c>
      <c r="Y46" s="400">
        <v>20</v>
      </c>
      <c r="Z46" s="401">
        <v>35</v>
      </c>
      <c r="AA46" s="885"/>
      <c r="AB46" s="397">
        <f>SUM(Z46/Y46)</f>
        <v>1.75</v>
      </c>
      <c r="AC46" s="402">
        <v>3</v>
      </c>
      <c r="AD46" s="400">
        <v>28</v>
      </c>
      <c r="AE46" s="401">
        <v>27</v>
      </c>
      <c r="AF46" s="885"/>
      <c r="AG46" s="397">
        <f t="shared" si="94"/>
        <v>0.9642857142857143</v>
      </c>
      <c r="AH46" s="402">
        <v>0</v>
      </c>
      <c r="AI46" s="400">
        <v>16</v>
      </c>
      <c r="AJ46" s="401">
        <v>19</v>
      </c>
      <c r="AK46" s="885"/>
      <c r="AL46" s="397">
        <f t="shared" si="95"/>
        <v>1.1875</v>
      </c>
      <c r="AM46" s="403">
        <v>0</v>
      </c>
      <c r="AN46" s="404">
        <v>20</v>
      </c>
      <c r="AO46" s="210">
        <v>35</v>
      </c>
      <c r="AP46" s="885"/>
      <c r="AQ46" s="405">
        <f t="shared" si="96"/>
        <v>1.75</v>
      </c>
      <c r="AR46" s="403">
        <v>3</v>
      </c>
      <c r="AS46" s="404">
        <v>16</v>
      </c>
      <c r="AT46" s="210">
        <v>20</v>
      </c>
      <c r="AU46" s="885"/>
      <c r="AV46" s="405">
        <f t="shared" si="97"/>
        <v>1.25</v>
      </c>
      <c r="AW46" s="403">
        <v>0</v>
      </c>
      <c r="AX46" s="404">
        <v>13</v>
      </c>
      <c r="AY46" s="210">
        <v>35</v>
      </c>
      <c r="AZ46" s="885"/>
      <c r="BA46" s="405">
        <f t="shared" si="98"/>
        <v>2.6923076923076925</v>
      </c>
      <c r="BB46" s="403">
        <v>3</v>
      </c>
      <c r="BC46" s="404">
        <v>21</v>
      </c>
      <c r="BD46" s="210">
        <v>35</v>
      </c>
      <c r="BE46" s="885"/>
      <c r="BF46" s="405">
        <f t="shared" si="99"/>
        <v>1.6666666666666667</v>
      </c>
      <c r="BG46" s="403">
        <v>3</v>
      </c>
      <c r="BH46" s="404">
        <v>13</v>
      </c>
      <c r="BI46" s="210">
        <v>35</v>
      </c>
      <c r="BJ46" s="885"/>
      <c r="BK46" s="405">
        <f t="shared" si="100"/>
        <v>2.6923076923076925</v>
      </c>
      <c r="BL46" s="403">
        <v>3</v>
      </c>
      <c r="BM46" s="404">
        <v>23</v>
      </c>
      <c r="BN46" s="210">
        <v>35</v>
      </c>
      <c r="BO46" s="885"/>
      <c r="BP46" s="405">
        <f t="shared" si="101"/>
        <v>1.5217391304347827</v>
      </c>
      <c r="BQ46" s="403">
        <v>3</v>
      </c>
      <c r="BR46" s="404">
        <v>18</v>
      </c>
      <c r="BS46" s="210">
        <v>27</v>
      </c>
      <c r="BT46" s="885"/>
      <c r="BU46" s="405">
        <f t="shared" si="102"/>
        <v>1.5</v>
      </c>
      <c r="BV46" s="403">
        <v>1</v>
      </c>
      <c r="BW46" s="404">
        <v>12</v>
      </c>
      <c r="BX46" s="210">
        <v>35</v>
      </c>
      <c r="BY46" s="885"/>
      <c r="BZ46" s="405">
        <f t="shared" si="103"/>
        <v>2.9166666666666665</v>
      </c>
      <c r="CA46" s="403">
        <v>3</v>
      </c>
      <c r="CB46" s="404">
        <v>24</v>
      </c>
      <c r="CC46" s="210">
        <v>30</v>
      </c>
      <c r="CD46" s="885"/>
      <c r="CE46" s="405">
        <f t="shared" si="104"/>
        <v>1.25</v>
      </c>
      <c r="CF46" s="403">
        <v>0</v>
      </c>
      <c r="CG46" s="404">
        <v>16</v>
      </c>
      <c r="CH46" s="210">
        <v>14</v>
      </c>
      <c r="CI46" s="885"/>
      <c r="CJ46" s="405">
        <f t="shared" si="105"/>
        <v>0.875</v>
      </c>
      <c r="CK46" s="403">
        <v>0</v>
      </c>
      <c r="CL46" s="404">
        <v>16</v>
      </c>
      <c r="CM46" s="210">
        <v>18</v>
      </c>
      <c r="CN46" s="885"/>
      <c r="CO46" s="405">
        <f t="shared" si="106"/>
        <v>1.125</v>
      </c>
      <c r="CP46" s="403">
        <v>0</v>
      </c>
      <c r="CQ46" s="404">
        <v>18</v>
      </c>
      <c r="CR46" s="210">
        <v>35</v>
      </c>
      <c r="CS46" s="885"/>
      <c r="CT46" s="405">
        <f t="shared" si="107"/>
        <v>1.9444444444444444</v>
      </c>
      <c r="CU46" s="403">
        <v>3</v>
      </c>
      <c r="CV46" s="404">
        <v>22</v>
      </c>
      <c r="CW46" s="210">
        <v>35</v>
      </c>
      <c r="CX46" s="885"/>
      <c r="CY46" s="405">
        <f t="shared" si="108"/>
        <v>1.5909090909090908</v>
      </c>
      <c r="CZ46" s="403">
        <v>3</v>
      </c>
      <c r="DA46" s="404">
        <v>21</v>
      </c>
      <c r="DB46" s="210">
        <v>35</v>
      </c>
      <c r="DC46" s="885"/>
      <c r="DD46" s="405">
        <f t="shared" si="109"/>
        <v>1.6666666666666667</v>
      </c>
      <c r="DE46" s="403">
        <v>3</v>
      </c>
      <c r="DF46" s="404">
        <v>14</v>
      </c>
      <c r="DG46" s="210">
        <v>35</v>
      </c>
      <c r="DH46" s="885"/>
      <c r="DI46" s="405">
        <f t="shared" si="110"/>
        <v>2.5</v>
      </c>
      <c r="DJ46" s="403">
        <v>3</v>
      </c>
      <c r="DK46" s="404">
        <v>15</v>
      </c>
      <c r="DL46" s="210">
        <v>35</v>
      </c>
      <c r="DM46" s="885"/>
      <c r="DN46" s="405">
        <f t="shared" si="111"/>
        <v>2.3333333333333335</v>
      </c>
      <c r="DO46" s="403">
        <v>3</v>
      </c>
    </row>
    <row r="47" spans="1:329" x14ac:dyDescent="0.2">
      <c r="A47" s="1" t="str">
        <f>'spelers bestand'!D41</f>
        <v>Kasteren van Harry</v>
      </c>
      <c r="B47" s="387">
        <f>'spelers bestand'!I41</f>
        <v>1.3397436</v>
      </c>
      <c r="C47" s="388">
        <f>'spelers bestand'!J41</f>
        <v>33.493589999999998</v>
      </c>
      <c r="D47" s="389">
        <f t="shared" si="84"/>
        <v>1.4043478260869566</v>
      </c>
      <c r="E47" s="390">
        <f t="shared" si="85"/>
        <v>35.108695652173914</v>
      </c>
      <c r="F47" s="391">
        <f t="shared" si="86"/>
        <v>39</v>
      </c>
      <c r="G47" s="392">
        <f t="shared" si="87"/>
        <v>460</v>
      </c>
      <c r="H47" s="758">
        <f t="shared" si="88"/>
        <v>646</v>
      </c>
      <c r="I47" s="394">
        <f t="shared" si="89"/>
        <v>22</v>
      </c>
      <c r="J47" s="866">
        <v>13</v>
      </c>
      <c r="K47" s="393">
        <v>12</v>
      </c>
      <c r="L47" s="905"/>
      <c r="M47" s="374">
        <f t="shared" si="90"/>
        <v>0.92307692307692313</v>
      </c>
      <c r="N47" s="394">
        <v>0</v>
      </c>
      <c r="O47" s="395">
        <v>19</v>
      </c>
      <c r="P47" s="396">
        <v>29</v>
      </c>
      <c r="Q47" s="898"/>
      <c r="R47" s="397">
        <f t="shared" si="91"/>
        <v>1.5263157894736843</v>
      </c>
      <c r="S47" s="398">
        <v>1</v>
      </c>
      <c r="T47" s="395">
        <v>29</v>
      </c>
      <c r="U47" s="396">
        <v>33</v>
      </c>
      <c r="V47" s="898"/>
      <c r="W47" s="397">
        <f t="shared" si="92"/>
        <v>1.1379310344827587</v>
      </c>
      <c r="X47" s="399">
        <v>2</v>
      </c>
      <c r="Y47" s="400">
        <v>24</v>
      </c>
      <c r="Z47" s="401">
        <v>33</v>
      </c>
      <c r="AA47" s="885"/>
      <c r="AB47" s="397">
        <f t="shared" si="93"/>
        <v>1.375</v>
      </c>
      <c r="AC47" s="402">
        <v>3</v>
      </c>
      <c r="AD47" s="400">
        <v>22</v>
      </c>
      <c r="AE47" s="401">
        <v>31</v>
      </c>
      <c r="AF47" s="885"/>
      <c r="AG47" s="397">
        <f t="shared" si="94"/>
        <v>1.4090909090909092</v>
      </c>
      <c r="AH47" s="402">
        <v>1</v>
      </c>
      <c r="AI47" s="400">
        <v>19</v>
      </c>
      <c r="AJ47" s="401">
        <v>33</v>
      </c>
      <c r="AK47" s="885"/>
      <c r="AL47" s="397">
        <f t="shared" si="95"/>
        <v>1.736842105263158</v>
      </c>
      <c r="AM47" s="403">
        <v>3</v>
      </c>
      <c r="AN47" s="404">
        <v>20</v>
      </c>
      <c r="AO47" s="210">
        <v>28</v>
      </c>
      <c r="AP47" s="885"/>
      <c r="AQ47" s="405">
        <f t="shared" si="96"/>
        <v>1.4</v>
      </c>
      <c r="AR47" s="403">
        <v>1</v>
      </c>
      <c r="AS47" s="404">
        <v>20</v>
      </c>
      <c r="AT47" s="210">
        <v>33</v>
      </c>
      <c r="AU47" s="885"/>
      <c r="AV47" s="405">
        <f t="shared" si="97"/>
        <v>1.65</v>
      </c>
      <c r="AW47" s="403">
        <v>3</v>
      </c>
      <c r="AX47" s="404">
        <v>19</v>
      </c>
      <c r="AY47" s="210">
        <v>33</v>
      </c>
      <c r="AZ47" s="885"/>
      <c r="BA47" s="405">
        <f t="shared" si="98"/>
        <v>1.736842105263158</v>
      </c>
      <c r="BB47" s="403">
        <v>3</v>
      </c>
      <c r="BC47" s="404">
        <v>21</v>
      </c>
      <c r="BD47" s="210">
        <v>32</v>
      </c>
      <c r="BE47" s="885"/>
      <c r="BF47" s="405">
        <f t="shared" si="99"/>
        <v>1.5238095238095237</v>
      </c>
      <c r="BG47" s="403">
        <v>1</v>
      </c>
      <c r="BH47" s="404">
        <v>22</v>
      </c>
      <c r="BI47" s="210">
        <v>33</v>
      </c>
      <c r="BJ47" s="885"/>
      <c r="BK47" s="405">
        <f t="shared" si="100"/>
        <v>1.5</v>
      </c>
      <c r="BL47" s="403">
        <v>3</v>
      </c>
      <c r="BM47" s="404">
        <v>28</v>
      </c>
      <c r="BN47" s="210">
        <v>28</v>
      </c>
      <c r="BO47" s="880" t="s">
        <v>670</v>
      </c>
      <c r="BP47" s="405">
        <f t="shared" si="101"/>
        <v>1</v>
      </c>
      <c r="BQ47" s="403">
        <v>0</v>
      </c>
      <c r="BR47" s="404">
        <v>20</v>
      </c>
      <c r="BS47" s="210">
        <v>33</v>
      </c>
      <c r="BT47" s="885"/>
      <c r="BU47" s="405">
        <f t="shared" si="102"/>
        <v>1.65</v>
      </c>
      <c r="BV47" s="403">
        <v>3</v>
      </c>
      <c r="BW47" s="404">
        <v>16</v>
      </c>
      <c r="BX47" s="210">
        <v>18</v>
      </c>
      <c r="BY47" s="885"/>
      <c r="BZ47" s="405">
        <f t="shared" si="103"/>
        <v>1.125</v>
      </c>
      <c r="CA47" s="403">
        <v>0</v>
      </c>
      <c r="CB47" s="404">
        <v>20</v>
      </c>
      <c r="CC47" s="210">
        <v>33</v>
      </c>
      <c r="CD47" s="885"/>
      <c r="CE47" s="405">
        <f t="shared" si="104"/>
        <v>1.65</v>
      </c>
      <c r="CF47" s="403">
        <v>3</v>
      </c>
      <c r="CG47" s="404">
        <v>21</v>
      </c>
      <c r="CH47" s="210">
        <v>33</v>
      </c>
      <c r="CI47" s="885"/>
      <c r="CJ47" s="405">
        <f t="shared" si="105"/>
        <v>1.5714285714285714</v>
      </c>
      <c r="CK47" s="403">
        <v>3</v>
      </c>
      <c r="CL47" s="404">
        <v>17</v>
      </c>
      <c r="CM47" s="210">
        <v>19</v>
      </c>
      <c r="CN47" s="885"/>
      <c r="CO47" s="405">
        <f t="shared" si="106"/>
        <v>1.1176470588235294</v>
      </c>
      <c r="CP47" s="403">
        <v>0</v>
      </c>
      <c r="CQ47" s="404">
        <v>18</v>
      </c>
      <c r="CR47" s="210">
        <v>25</v>
      </c>
      <c r="CS47" s="885"/>
      <c r="CT47" s="405">
        <f t="shared" si="107"/>
        <v>1.3888888888888888</v>
      </c>
      <c r="CU47" s="403">
        <v>1</v>
      </c>
      <c r="CV47" s="404">
        <v>17</v>
      </c>
      <c r="CW47" s="210">
        <v>28</v>
      </c>
      <c r="CX47" s="885" t="s">
        <v>626</v>
      </c>
      <c r="CY47" s="405">
        <f t="shared" si="108"/>
        <v>1.6470588235294117</v>
      </c>
      <c r="CZ47" s="403">
        <v>1</v>
      </c>
      <c r="DA47" s="404">
        <v>21</v>
      </c>
      <c r="DB47" s="210">
        <v>33</v>
      </c>
      <c r="DC47" s="885"/>
      <c r="DD47" s="405">
        <f t="shared" si="109"/>
        <v>1.5714285714285714</v>
      </c>
      <c r="DE47" s="403">
        <v>3</v>
      </c>
      <c r="DF47" s="404">
        <v>30</v>
      </c>
      <c r="DG47" s="210">
        <v>33</v>
      </c>
      <c r="DH47" s="885"/>
      <c r="DI47" s="405">
        <f t="shared" si="110"/>
        <v>1.1000000000000001</v>
      </c>
      <c r="DJ47" s="403">
        <v>2</v>
      </c>
      <c r="DK47" s="404">
        <v>24</v>
      </c>
      <c r="DL47" s="210">
        <v>33</v>
      </c>
      <c r="DM47" s="885" t="s">
        <v>661</v>
      </c>
      <c r="DN47" s="405">
        <f t="shared" si="111"/>
        <v>1.375</v>
      </c>
      <c r="DO47" s="403">
        <v>2</v>
      </c>
    </row>
    <row r="48" spans="1:329" x14ac:dyDescent="0.2">
      <c r="A48" s="1" t="str">
        <f>'spelers bestand'!D42</f>
        <v>Janmaat Kees</v>
      </c>
      <c r="B48" s="387">
        <f>'spelers bestand'!I42</f>
        <v>1.3285714</v>
      </c>
      <c r="C48" s="388">
        <f>'spelers bestand'!J42</f>
        <v>33.214284999999997</v>
      </c>
      <c r="D48" s="389">
        <f t="shared" si="84"/>
        <v>1.5372093023255815</v>
      </c>
      <c r="E48" s="390">
        <f t="shared" si="85"/>
        <v>38.430232558139537</v>
      </c>
      <c r="F48" s="391">
        <f t="shared" si="86"/>
        <v>44</v>
      </c>
      <c r="G48" s="392">
        <f t="shared" si="87"/>
        <v>430</v>
      </c>
      <c r="H48" s="758">
        <f t="shared" si="88"/>
        <v>661</v>
      </c>
      <c r="I48" s="394">
        <f t="shared" si="89"/>
        <v>22</v>
      </c>
      <c r="J48" s="866">
        <v>19</v>
      </c>
      <c r="K48" s="393">
        <v>21</v>
      </c>
      <c r="L48" s="905"/>
      <c r="M48" s="374">
        <f t="shared" si="90"/>
        <v>1.1052631578947369</v>
      </c>
      <c r="N48" s="394">
        <v>0</v>
      </c>
      <c r="O48" s="395">
        <v>25</v>
      </c>
      <c r="P48" s="396">
        <v>29</v>
      </c>
      <c r="Q48" s="898"/>
      <c r="R48" s="397">
        <f t="shared" si="91"/>
        <v>1.1599999999999999</v>
      </c>
      <c r="S48" s="398">
        <v>0</v>
      </c>
      <c r="T48" s="400">
        <v>28</v>
      </c>
      <c r="U48" s="401">
        <v>33</v>
      </c>
      <c r="V48" s="885"/>
      <c r="W48" s="397">
        <f t="shared" si="92"/>
        <v>1.1785714285714286</v>
      </c>
      <c r="X48" s="402">
        <v>2</v>
      </c>
      <c r="Y48" s="400">
        <v>22</v>
      </c>
      <c r="Z48" s="401">
        <v>29</v>
      </c>
      <c r="AA48" s="885"/>
      <c r="AB48" s="397">
        <f t="shared" si="93"/>
        <v>1.3181818181818181</v>
      </c>
      <c r="AC48" s="402">
        <v>0</v>
      </c>
      <c r="AD48" s="400">
        <v>22</v>
      </c>
      <c r="AE48" s="401">
        <v>33</v>
      </c>
      <c r="AF48" s="880" t="s">
        <v>640</v>
      </c>
      <c r="AG48" s="397">
        <f t="shared" si="94"/>
        <v>1.5</v>
      </c>
      <c r="AH48" s="402">
        <v>3</v>
      </c>
      <c r="AI48" s="400">
        <v>16</v>
      </c>
      <c r="AJ48" s="401">
        <v>33</v>
      </c>
      <c r="AK48" s="885"/>
      <c r="AL48" s="397">
        <f t="shared" si="95"/>
        <v>2.0625</v>
      </c>
      <c r="AM48" s="403">
        <v>3</v>
      </c>
      <c r="AN48" s="404">
        <v>17</v>
      </c>
      <c r="AO48" s="210">
        <v>33</v>
      </c>
      <c r="AP48" s="885"/>
      <c r="AQ48" s="405">
        <f t="shared" si="96"/>
        <v>1.9411764705882353</v>
      </c>
      <c r="AR48" s="403">
        <v>3</v>
      </c>
      <c r="AS48" s="404">
        <v>17</v>
      </c>
      <c r="AT48" s="210">
        <v>33</v>
      </c>
      <c r="AU48" s="885"/>
      <c r="AV48" s="405">
        <f t="shared" si="97"/>
        <v>1.9411764705882353</v>
      </c>
      <c r="AW48" s="403">
        <v>3</v>
      </c>
      <c r="AX48" s="404">
        <v>18</v>
      </c>
      <c r="AY48" s="210">
        <v>17</v>
      </c>
      <c r="AZ48" s="885"/>
      <c r="BA48" s="405">
        <f t="shared" si="98"/>
        <v>0.94444444444444442</v>
      </c>
      <c r="BB48" s="403">
        <v>0</v>
      </c>
      <c r="BC48" s="404">
        <v>15</v>
      </c>
      <c r="BD48" s="210">
        <v>33</v>
      </c>
      <c r="BE48" s="885"/>
      <c r="BF48" s="405">
        <f t="shared" si="99"/>
        <v>2.2000000000000002</v>
      </c>
      <c r="BG48" s="403">
        <v>3</v>
      </c>
      <c r="BH48" s="404">
        <v>21</v>
      </c>
      <c r="BI48" s="210">
        <v>33</v>
      </c>
      <c r="BJ48" s="885"/>
      <c r="BK48" s="405">
        <f t="shared" si="100"/>
        <v>1.5714285714285714</v>
      </c>
      <c r="BL48" s="403">
        <v>3</v>
      </c>
      <c r="BM48" s="404">
        <v>31</v>
      </c>
      <c r="BN48" s="210">
        <v>33</v>
      </c>
      <c r="BO48" s="885"/>
      <c r="BP48" s="405">
        <f t="shared" si="101"/>
        <v>1.064516129032258</v>
      </c>
      <c r="BQ48" s="403">
        <v>2</v>
      </c>
      <c r="BR48" s="404">
        <v>17</v>
      </c>
      <c r="BS48" s="210">
        <v>17</v>
      </c>
      <c r="BT48" s="885"/>
      <c r="BU48" s="405">
        <f t="shared" si="102"/>
        <v>1</v>
      </c>
      <c r="BV48" s="403">
        <v>0</v>
      </c>
      <c r="BW48" s="404">
        <v>12</v>
      </c>
      <c r="BX48" s="210">
        <v>33</v>
      </c>
      <c r="BY48" s="885"/>
      <c r="BZ48" s="405">
        <f t="shared" si="103"/>
        <v>2.75</v>
      </c>
      <c r="CA48" s="403">
        <v>3</v>
      </c>
      <c r="CB48" s="404">
        <v>19</v>
      </c>
      <c r="CC48" s="210">
        <v>29</v>
      </c>
      <c r="CD48" s="885"/>
      <c r="CE48" s="405">
        <f t="shared" si="104"/>
        <v>1.5263157894736843</v>
      </c>
      <c r="CF48" s="403">
        <v>1</v>
      </c>
      <c r="CG48" s="404">
        <v>21</v>
      </c>
      <c r="CH48" s="210">
        <v>24</v>
      </c>
      <c r="CI48" s="885"/>
      <c r="CJ48" s="405">
        <f t="shared" si="105"/>
        <v>1.1428571428571428</v>
      </c>
      <c r="CK48" s="403">
        <v>0</v>
      </c>
      <c r="CL48" s="404">
        <v>16</v>
      </c>
      <c r="CM48" s="210">
        <v>33</v>
      </c>
      <c r="CN48" s="885"/>
      <c r="CO48" s="405">
        <f t="shared" si="106"/>
        <v>2.0625</v>
      </c>
      <c r="CP48" s="403">
        <v>3</v>
      </c>
      <c r="CQ48" s="404">
        <v>18</v>
      </c>
      <c r="CR48" s="210">
        <v>33</v>
      </c>
      <c r="CS48" s="885"/>
      <c r="CT48" s="405">
        <f t="shared" si="107"/>
        <v>1.8333333333333333</v>
      </c>
      <c r="CU48" s="403">
        <v>3</v>
      </c>
      <c r="CV48" s="404">
        <v>18</v>
      </c>
      <c r="CW48" s="210">
        <v>33</v>
      </c>
      <c r="CX48" s="885"/>
      <c r="CY48" s="405">
        <f t="shared" si="108"/>
        <v>1.8333333333333333</v>
      </c>
      <c r="CZ48" s="403">
        <v>3</v>
      </c>
      <c r="DA48" s="404">
        <v>17</v>
      </c>
      <c r="DB48" s="210">
        <v>33</v>
      </c>
      <c r="DC48" s="885"/>
      <c r="DD48" s="405">
        <f t="shared" si="109"/>
        <v>1.9411764705882353</v>
      </c>
      <c r="DE48" s="403">
        <v>3</v>
      </c>
      <c r="DF48" s="404">
        <v>23</v>
      </c>
      <c r="DG48" s="210">
        <v>33</v>
      </c>
      <c r="DH48" s="885"/>
      <c r="DI48" s="405">
        <f t="shared" si="110"/>
        <v>1.4347826086956521</v>
      </c>
      <c r="DJ48" s="403">
        <v>3</v>
      </c>
      <c r="DK48" s="404">
        <v>18</v>
      </c>
      <c r="DL48" s="210">
        <v>33</v>
      </c>
      <c r="DM48" s="885"/>
      <c r="DN48" s="405">
        <f t="shared" si="111"/>
        <v>1.8333333333333333</v>
      </c>
      <c r="DO48" s="403">
        <v>3</v>
      </c>
    </row>
    <row r="49" spans="1:120" x14ac:dyDescent="0.2">
      <c r="A49" s="1" t="str">
        <f>'spelers bestand'!D43</f>
        <v>Ruis Willem</v>
      </c>
      <c r="B49" s="387">
        <f>'spelers bestand'!I43</f>
        <v>1.3</v>
      </c>
      <c r="C49" s="388">
        <f>'spelers bestand'!J43</f>
        <v>32.5</v>
      </c>
      <c r="D49" s="389">
        <f t="shared" si="84"/>
        <v>1.1693548387096775</v>
      </c>
      <c r="E49" s="390">
        <f t="shared" si="85"/>
        <v>29.233870967741936</v>
      </c>
      <c r="F49" s="391">
        <f t="shared" si="86"/>
        <v>23</v>
      </c>
      <c r="G49" s="392">
        <f t="shared" si="87"/>
        <v>496</v>
      </c>
      <c r="H49" s="758">
        <f t="shared" si="88"/>
        <v>580</v>
      </c>
      <c r="I49" s="394">
        <f t="shared" si="89"/>
        <v>22</v>
      </c>
      <c r="J49" s="866">
        <v>17</v>
      </c>
      <c r="K49" s="393">
        <v>33</v>
      </c>
      <c r="L49" s="905"/>
      <c r="M49" s="374">
        <f t="shared" si="90"/>
        <v>1.9411764705882353</v>
      </c>
      <c r="N49" s="394">
        <v>3</v>
      </c>
      <c r="O49" s="395">
        <v>15</v>
      </c>
      <c r="P49" s="396">
        <v>18</v>
      </c>
      <c r="Q49" s="898"/>
      <c r="R49" s="397">
        <f t="shared" si="91"/>
        <v>1.2</v>
      </c>
      <c r="S49" s="398">
        <v>0</v>
      </c>
      <c r="T49" s="395">
        <v>28</v>
      </c>
      <c r="U49" s="396">
        <v>23</v>
      </c>
      <c r="V49" s="898"/>
      <c r="W49" s="397">
        <f t="shared" si="92"/>
        <v>0.8214285714285714</v>
      </c>
      <c r="X49" s="399">
        <v>0</v>
      </c>
      <c r="Y49" s="400">
        <v>24</v>
      </c>
      <c r="Z49" s="401">
        <v>11</v>
      </c>
      <c r="AA49" s="885"/>
      <c r="AB49" s="397">
        <f t="shared" si="93"/>
        <v>0.45833333333333331</v>
      </c>
      <c r="AC49" s="402">
        <v>0</v>
      </c>
      <c r="AD49" s="400">
        <v>28</v>
      </c>
      <c r="AE49" s="401">
        <v>33</v>
      </c>
      <c r="AF49" s="885"/>
      <c r="AG49" s="397">
        <f t="shared" si="94"/>
        <v>1.1785714285714286</v>
      </c>
      <c r="AH49" s="402">
        <v>2</v>
      </c>
      <c r="AI49" s="400">
        <v>15</v>
      </c>
      <c r="AJ49" s="401">
        <v>18</v>
      </c>
      <c r="AK49" s="885"/>
      <c r="AL49" s="397">
        <f t="shared" si="95"/>
        <v>1.2</v>
      </c>
      <c r="AM49" s="403">
        <v>0</v>
      </c>
      <c r="AN49" s="404">
        <v>24</v>
      </c>
      <c r="AO49" s="210">
        <v>33</v>
      </c>
      <c r="AP49" s="885"/>
      <c r="AQ49" s="405">
        <f t="shared" si="96"/>
        <v>1.375</v>
      </c>
      <c r="AR49" s="403">
        <v>3</v>
      </c>
      <c r="AS49" s="404">
        <v>25</v>
      </c>
      <c r="AT49" s="210">
        <v>33</v>
      </c>
      <c r="AU49" s="885"/>
      <c r="AV49" s="405">
        <f t="shared" si="97"/>
        <v>1.32</v>
      </c>
      <c r="AW49" s="403">
        <v>2</v>
      </c>
      <c r="AX49" s="404">
        <v>28</v>
      </c>
      <c r="AY49" s="210">
        <v>33</v>
      </c>
      <c r="AZ49" s="885"/>
      <c r="BA49" s="405">
        <f t="shared" si="98"/>
        <v>1.1785714285714286</v>
      </c>
      <c r="BB49" s="403">
        <v>2</v>
      </c>
      <c r="BC49" s="404">
        <v>22</v>
      </c>
      <c r="BD49" s="210">
        <v>18</v>
      </c>
      <c r="BE49" s="885"/>
      <c r="BF49" s="405">
        <f t="shared" si="99"/>
        <v>0.81818181818181823</v>
      </c>
      <c r="BG49" s="403">
        <v>0</v>
      </c>
      <c r="BH49" s="404">
        <v>28</v>
      </c>
      <c r="BI49" s="210">
        <v>33</v>
      </c>
      <c r="BJ49" s="885"/>
      <c r="BK49" s="405">
        <f t="shared" si="100"/>
        <v>1.1785714285714286</v>
      </c>
      <c r="BL49" s="403">
        <v>2</v>
      </c>
      <c r="BM49" s="404">
        <v>27</v>
      </c>
      <c r="BN49" s="210">
        <v>33</v>
      </c>
      <c r="BO49" s="885"/>
      <c r="BP49" s="405">
        <f t="shared" si="101"/>
        <v>1.2222222222222223</v>
      </c>
      <c r="BQ49" s="403">
        <v>2</v>
      </c>
      <c r="BR49" s="404">
        <v>19</v>
      </c>
      <c r="BS49" s="210">
        <v>22</v>
      </c>
      <c r="BT49" s="885"/>
      <c r="BU49" s="405">
        <f t="shared" si="102"/>
        <v>1.1578947368421053</v>
      </c>
      <c r="BV49" s="403">
        <v>0</v>
      </c>
      <c r="BW49" s="404">
        <v>12</v>
      </c>
      <c r="BX49" s="210">
        <v>20</v>
      </c>
      <c r="BY49" s="885"/>
      <c r="BZ49" s="405">
        <f t="shared" si="103"/>
        <v>1.6666666666666667</v>
      </c>
      <c r="CA49" s="403">
        <v>1</v>
      </c>
      <c r="CB49" s="404">
        <v>20</v>
      </c>
      <c r="CC49" s="210">
        <v>25</v>
      </c>
      <c r="CD49" s="885"/>
      <c r="CE49" s="405">
        <f t="shared" si="104"/>
        <v>1.25</v>
      </c>
      <c r="CF49" s="403">
        <v>0</v>
      </c>
      <c r="CG49" s="404">
        <v>16</v>
      </c>
      <c r="CH49" s="210">
        <v>33</v>
      </c>
      <c r="CI49" s="885"/>
      <c r="CJ49" s="405">
        <f t="shared" si="105"/>
        <v>2.0625</v>
      </c>
      <c r="CK49" s="403">
        <v>3</v>
      </c>
      <c r="CL49" s="404">
        <v>16</v>
      </c>
      <c r="CM49" s="210">
        <v>21</v>
      </c>
      <c r="CN49" s="885"/>
      <c r="CO49" s="405">
        <f t="shared" si="106"/>
        <v>1.3125</v>
      </c>
      <c r="CP49" s="403">
        <v>1</v>
      </c>
      <c r="CQ49" s="404">
        <v>24</v>
      </c>
      <c r="CR49" s="210">
        <v>31</v>
      </c>
      <c r="CS49" s="880"/>
      <c r="CT49" s="405">
        <f t="shared" si="107"/>
        <v>1.2916666666666667</v>
      </c>
      <c r="CU49" s="403">
        <v>0</v>
      </c>
      <c r="CV49" s="404">
        <v>26</v>
      </c>
      <c r="CW49" s="210">
        <v>21</v>
      </c>
      <c r="CX49" s="880"/>
      <c r="CY49" s="405">
        <f t="shared" si="108"/>
        <v>0.80769230769230771</v>
      </c>
      <c r="CZ49" s="403">
        <v>0</v>
      </c>
      <c r="DA49" s="404">
        <v>27</v>
      </c>
      <c r="DB49" s="210">
        <v>23</v>
      </c>
      <c r="DC49" s="885"/>
      <c r="DD49" s="405">
        <f t="shared" si="109"/>
        <v>0.85185185185185186</v>
      </c>
      <c r="DE49" s="403">
        <v>0</v>
      </c>
      <c r="DF49" s="404">
        <v>27</v>
      </c>
      <c r="DG49" s="210">
        <v>32</v>
      </c>
      <c r="DH49" s="885"/>
      <c r="DI49" s="405">
        <f t="shared" si="110"/>
        <v>1.1851851851851851</v>
      </c>
      <c r="DJ49" s="403">
        <v>0</v>
      </c>
      <c r="DK49" s="404">
        <v>28</v>
      </c>
      <c r="DL49" s="210">
        <v>33</v>
      </c>
      <c r="DM49" s="885"/>
      <c r="DN49" s="405">
        <f t="shared" si="111"/>
        <v>1.1785714285714286</v>
      </c>
      <c r="DO49" s="403">
        <v>2</v>
      </c>
    </row>
    <row r="50" spans="1:120" x14ac:dyDescent="0.2">
      <c r="A50" s="1" t="str">
        <f>'spelers bestand'!D44</f>
        <v>Sleeuwenhoek Louis</v>
      </c>
      <c r="B50" s="387">
        <f>'spelers bestand'!I44</f>
        <v>1.2649165</v>
      </c>
      <c r="C50" s="388">
        <f>'spelers bestand'!J44</f>
        <v>31.622912499999998</v>
      </c>
      <c r="D50" s="389">
        <f t="shared" si="84"/>
        <v>1.1776859504132231</v>
      </c>
      <c r="E50" s="390">
        <f t="shared" si="85"/>
        <v>29.442148760330578</v>
      </c>
      <c r="F50" s="391">
        <f t="shared" si="86"/>
        <v>27</v>
      </c>
      <c r="G50" s="392">
        <f t="shared" si="87"/>
        <v>484</v>
      </c>
      <c r="H50" s="758">
        <f t="shared" si="88"/>
        <v>570</v>
      </c>
      <c r="I50" s="394">
        <f t="shared" si="89"/>
        <v>22</v>
      </c>
      <c r="J50" s="866">
        <v>17</v>
      </c>
      <c r="K50" s="393">
        <v>19</v>
      </c>
      <c r="L50" s="905"/>
      <c r="M50" s="374">
        <f t="shared" si="90"/>
        <v>1.1176470588235294</v>
      </c>
      <c r="N50" s="394">
        <v>0</v>
      </c>
      <c r="O50" s="395">
        <v>25</v>
      </c>
      <c r="P50" s="396">
        <v>32</v>
      </c>
      <c r="Q50" s="898"/>
      <c r="R50" s="397">
        <f t="shared" si="91"/>
        <v>1.28</v>
      </c>
      <c r="S50" s="398">
        <v>2</v>
      </c>
      <c r="T50" s="395">
        <v>29</v>
      </c>
      <c r="U50" s="396">
        <v>29</v>
      </c>
      <c r="V50" s="898"/>
      <c r="W50" s="397">
        <f t="shared" si="92"/>
        <v>1</v>
      </c>
      <c r="X50" s="399">
        <v>0</v>
      </c>
      <c r="Y50" s="400">
        <v>20</v>
      </c>
      <c r="Z50" s="401">
        <v>13</v>
      </c>
      <c r="AA50" s="885"/>
      <c r="AB50" s="397">
        <f t="shared" si="93"/>
        <v>0.65</v>
      </c>
      <c r="AC50" s="402">
        <v>0</v>
      </c>
      <c r="AD50" s="400">
        <v>16</v>
      </c>
      <c r="AE50" s="401">
        <v>26</v>
      </c>
      <c r="AF50" s="885"/>
      <c r="AG50" s="397">
        <f t="shared" si="94"/>
        <v>1.625</v>
      </c>
      <c r="AH50" s="402">
        <v>1</v>
      </c>
      <c r="AI50" s="400">
        <v>13</v>
      </c>
      <c r="AJ50" s="401">
        <v>32</v>
      </c>
      <c r="AK50" s="885"/>
      <c r="AL50" s="397">
        <f t="shared" si="95"/>
        <v>2.4615384615384617</v>
      </c>
      <c r="AM50" s="403">
        <v>3</v>
      </c>
      <c r="AN50" s="404">
        <v>28</v>
      </c>
      <c r="AO50" s="210">
        <v>32</v>
      </c>
      <c r="AP50" s="885"/>
      <c r="AQ50" s="405">
        <f t="shared" si="96"/>
        <v>1.1428571428571428</v>
      </c>
      <c r="AR50" s="403">
        <v>2</v>
      </c>
      <c r="AS50" s="404">
        <v>22</v>
      </c>
      <c r="AT50" s="210">
        <v>26</v>
      </c>
      <c r="AU50" s="885"/>
      <c r="AV50" s="405">
        <f t="shared" si="97"/>
        <v>1.1818181818181819</v>
      </c>
      <c r="AW50" s="403">
        <v>0</v>
      </c>
      <c r="AX50" s="404">
        <v>18</v>
      </c>
      <c r="AY50" s="210">
        <v>15</v>
      </c>
      <c r="AZ50" s="885"/>
      <c r="BA50" s="405">
        <f t="shared" si="98"/>
        <v>0.83333333333333337</v>
      </c>
      <c r="BB50" s="403">
        <v>0</v>
      </c>
      <c r="BC50" s="404">
        <v>17</v>
      </c>
      <c r="BD50" s="210">
        <v>15</v>
      </c>
      <c r="BE50" s="885"/>
      <c r="BF50" s="405">
        <f t="shared" si="99"/>
        <v>0.88235294117647056</v>
      </c>
      <c r="BG50" s="403">
        <v>0</v>
      </c>
      <c r="BH50" s="404">
        <v>12</v>
      </c>
      <c r="BI50" s="210">
        <v>9</v>
      </c>
      <c r="BJ50" s="885"/>
      <c r="BK50" s="405">
        <f t="shared" si="100"/>
        <v>0.75</v>
      </c>
      <c r="BL50" s="403">
        <v>0</v>
      </c>
      <c r="BM50" s="404">
        <v>27</v>
      </c>
      <c r="BN50" s="210">
        <v>26</v>
      </c>
      <c r="BO50" s="885"/>
      <c r="BP50" s="405">
        <f t="shared" si="101"/>
        <v>0.96296296296296291</v>
      </c>
      <c r="BQ50" s="403">
        <v>0</v>
      </c>
      <c r="BR50" s="404">
        <v>17</v>
      </c>
      <c r="BS50" s="210">
        <v>32</v>
      </c>
      <c r="BT50" s="885"/>
      <c r="BU50" s="405">
        <f t="shared" si="102"/>
        <v>1.8823529411764706</v>
      </c>
      <c r="BV50" s="403">
        <v>3</v>
      </c>
      <c r="BW50" s="404">
        <v>16</v>
      </c>
      <c r="BX50" s="210">
        <v>32</v>
      </c>
      <c r="BY50" s="885"/>
      <c r="BZ50" s="405">
        <f t="shared" si="103"/>
        <v>2</v>
      </c>
      <c r="CA50" s="403">
        <v>3</v>
      </c>
      <c r="CB50" s="404">
        <v>24</v>
      </c>
      <c r="CC50" s="210">
        <v>32</v>
      </c>
      <c r="CD50" s="885"/>
      <c r="CE50" s="405">
        <f t="shared" si="104"/>
        <v>1.3333333333333333</v>
      </c>
      <c r="CF50" s="403">
        <v>3</v>
      </c>
      <c r="CG50" s="404">
        <v>29</v>
      </c>
      <c r="CH50" s="210">
        <v>32</v>
      </c>
      <c r="CI50" s="885"/>
      <c r="CJ50" s="405">
        <f t="shared" si="105"/>
        <v>1.103448275862069</v>
      </c>
      <c r="CK50" s="403">
        <v>2</v>
      </c>
      <c r="CL50" s="404">
        <v>19</v>
      </c>
      <c r="CM50" s="210">
        <v>16</v>
      </c>
      <c r="CN50" s="885"/>
      <c r="CO50" s="405">
        <f t="shared" si="106"/>
        <v>0.84210526315789469</v>
      </c>
      <c r="CP50" s="403">
        <v>0</v>
      </c>
      <c r="CQ50" s="404">
        <v>35</v>
      </c>
      <c r="CR50" s="210">
        <v>32</v>
      </c>
      <c r="CS50" s="885" t="s">
        <v>661</v>
      </c>
      <c r="CT50" s="405">
        <f t="shared" si="107"/>
        <v>0.91428571428571426</v>
      </c>
      <c r="CU50" s="403">
        <v>1</v>
      </c>
      <c r="CV50" s="404">
        <v>23</v>
      </c>
      <c r="CW50" s="210">
        <v>32</v>
      </c>
      <c r="CX50" s="885"/>
      <c r="CY50" s="405">
        <f t="shared" si="108"/>
        <v>1.3913043478260869</v>
      </c>
      <c r="CZ50" s="403">
        <v>3</v>
      </c>
      <c r="DA50" s="404">
        <v>23</v>
      </c>
      <c r="DB50" s="210">
        <v>24</v>
      </c>
      <c r="DC50" s="885"/>
      <c r="DD50" s="405">
        <f t="shared" si="109"/>
        <v>1.0434782608695652</v>
      </c>
      <c r="DE50" s="403">
        <v>0</v>
      </c>
      <c r="DF50" s="404">
        <v>25</v>
      </c>
      <c r="DG50" s="210">
        <v>32</v>
      </c>
      <c r="DH50" s="885"/>
      <c r="DI50" s="405">
        <f t="shared" si="110"/>
        <v>1.28</v>
      </c>
      <c r="DJ50" s="403">
        <v>2</v>
      </c>
      <c r="DK50" s="404">
        <v>29</v>
      </c>
      <c r="DL50" s="210">
        <v>32</v>
      </c>
      <c r="DM50" s="885"/>
      <c r="DN50" s="405">
        <f t="shared" si="111"/>
        <v>1.103448275862069</v>
      </c>
      <c r="DO50" s="403">
        <v>2</v>
      </c>
    </row>
    <row r="51" spans="1:120" x14ac:dyDescent="0.2">
      <c r="A51" s="1" t="str">
        <f>'spelers bestand'!D45</f>
        <v>Stelwagen Jentje</v>
      </c>
      <c r="B51" s="387">
        <f>'spelers bestand'!I45</f>
        <v>1.2470588</v>
      </c>
      <c r="C51" s="388">
        <f>'spelers bestand'!J45</f>
        <v>31.176470000000002</v>
      </c>
      <c r="D51" s="389">
        <f t="shared" si="84"/>
        <v>1.1323529411764706</v>
      </c>
      <c r="E51" s="390">
        <f t="shared" si="85"/>
        <v>28.308823529411764</v>
      </c>
      <c r="F51" s="391">
        <f t="shared" si="86"/>
        <v>23</v>
      </c>
      <c r="G51" s="392">
        <f t="shared" si="87"/>
        <v>476</v>
      </c>
      <c r="H51" s="758">
        <f t="shared" si="88"/>
        <v>539</v>
      </c>
      <c r="I51" s="394">
        <f t="shared" si="89"/>
        <v>22</v>
      </c>
      <c r="J51" s="866">
        <v>19</v>
      </c>
      <c r="K51" s="393">
        <v>31</v>
      </c>
      <c r="L51" s="905"/>
      <c r="M51" s="374">
        <f t="shared" si="90"/>
        <v>1.631578947368421</v>
      </c>
      <c r="N51" s="394">
        <v>3</v>
      </c>
      <c r="O51" s="395">
        <v>19</v>
      </c>
      <c r="P51" s="396">
        <v>31</v>
      </c>
      <c r="Q51" s="898"/>
      <c r="R51" s="397">
        <f t="shared" si="91"/>
        <v>1.631578947368421</v>
      </c>
      <c r="S51" s="398">
        <v>3</v>
      </c>
      <c r="T51" s="395">
        <v>14</v>
      </c>
      <c r="U51" s="396">
        <v>9</v>
      </c>
      <c r="V51" s="898"/>
      <c r="W51" s="442">
        <f t="shared" si="92"/>
        <v>0.6428571428571429</v>
      </c>
      <c r="X51" s="399">
        <v>0</v>
      </c>
      <c r="Y51" s="400">
        <v>20</v>
      </c>
      <c r="Z51" s="401">
        <v>24</v>
      </c>
      <c r="AA51" s="885"/>
      <c r="AB51" s="397">
        <f t="shared" si="93"/>
        <v>1.2</v>
      </c>
      <c r="AC51" s="402">
        <v>0</v>
      </c>
      <c r="AD51" s="400">
        <v>24</v>
      </c>
      <c r="AE51" s="401">
        <v>31</v>
      </c>
      <c r="AF51" s="885"/>
      <c r="AG51" s="397">
        <f t="shared" si="94"/>
        <v>1.2916666666666667</v>
      </c>
      <c r="AH51" s="402">
        <v>3</v>
      </c>
      <c r="AI51" s="400">
        <v>15</v>
      </c>
      <c r="AJ51" s="401">
        <v>10</v>
      </c>
      <c r="AK51" s="885"/>
      <c r="AL51" s="397">
        <f t="shared" si="95"/>
        <v>0.66666666666666663</v>
      </c>
      <c r="AM51" s="403">
        <v>0</v>
      </c>
      <c r="AN51" s="404">
        <v>29</v>
      </c>
      <c r="AO51" s="210">
        <v>21</v>
      </c>
      <c r="AP51" s="885"/>
      <c r="AQ51" s="405">
        <f t="shared" si="96"/>
        <v>0.72413793103448276</v>
      </c>
      <c r="AR51" s="403">
        <v>0</v>
      </c>
      <c r="AS51" s="404">
        <v>19</v>
      </c>
      <c r="AT51" s="210">
        <v>26</v>
      </c>
      <c r="AU51" s="885"/>
      <c r="AV51" s="405">
        <f t="shared" si="97"/>
        <v>1.368421052631579</v>
      </c>
      <c r="AW51" s="403">
        <v>1</v>
      </c>
      <c r="AX51" s="404">
        <v>20</v>
      </c>
      <c r="AY51" s="210">
        <v>31</v>
      </c>
      <c r="AZ51" s="885"/>
      <c r="BA51" s="405">
        <f t="shared" si="98"/>
        <v>1.55</v>
      </c>
      <c r="BB51" s="403">
        <v>3</v>
      </c>
      <c r="BC51" s="404">
        <v>17</v>
      </c>
      <c r="BD51" s="210">
        <v>31</v>
      </c>
      <c r="BE51" s="885"/>
      <c r="BF51" s="405">
        <f t="shared" si="99"/>
        <v>1.8235294117647058</v>
      </c>
      <c r="BG51" s="403">
        <v>3</v>
      </c>
      <c r="BH51" s="404">
        <v>28</v>
      </c>
      <c r="BI51" s="210">
        <v>29</v>
      </c>
      <c r="BJ51" s="885"/>
      <c r="BK51" s="405">
        <f t="shared" si="100"/>
        <v>1.0357142857142858</v>
      </c>
      <c r="BL51" s="403">
        <v>0</v>
      </c>
      <c r="BM51" s="404">
        <v>31</v>
      </c>
      <c r="BN51" s="210">
        <v>26</v>
      </c>
      <c r="BO51" s="885"/>
      <c r="BP51" s="405">
        <f t="shared" si="101"/>
        <v>0.83870967741935487</v>
      </c>
      <c r="BQ51" s="403">
        <v>0</v>
      </c>
      <c r="BR51" s="404">
        <v>20</v>
      </c>
      <c r="BS51" s="210">
        <v>22</v>
      </c>
      <c r="BT51" s="885"/>
      <c r="BU51" s="405">
        <f t="shared" si="102"/>
        <v>1.1000000000000001</v>
      </c>
      <c r="BV51" s="403">
        <v>0</v>
      </c>
      <c r="BW51" s="404">
        <v>12</v>
      </c>
      <c r="BX51" s="210">
        <v>9</v>
      </c>
      <c r="BY51" s="885"/>
      <c r="BZ51" s="405">
        <f t="shared" si="103"/>
        <v>0.75</v>
      </c>
      <c r="CA51" s="403">
        <v>0</v>
      </c>
      <c r="CB51" s="404">
        <v>27</v>
      </c>
      <c r="CC51" s="210">
        <v>31</v>
      </c>
      <c r="CD51" s="885"/>
      <c r="CE51" s="405">
        <f t="shared" si="104"/>
        <v>1.1481481481481481</v>
      </c>
      <c r="CF51" s="403">
        <v>2</v>
      </c>
      <c r="CG51" s="404">
        <v>27</v>
      </c>
      <c r="CH51" s="210">
        <v>31</v>
      </c>
      <c r="CI51" s="885"/>
      <c r="CJ51" s="405">
        <f t="shared" si="105"/>
        <v>1.1481481481481481</v>
      </c>
      <c r="CK51" s="403">
        <v>2</v>
      </c>
      <c r="CL51" s="404">
        <v>21</v>
      </c>
      <c r="CM51" s="210">
        <v>31</v>
      </c>
      <c r="CN51" s="885"/>
      <c r="CO51" s="405">
        <f t="shared" si="106"/>
        <v>1.4761904761904763</v>
      </c>
      <c r="CP51" s="403">
        <v>3</v>
      </c>
      <c r="CQ51" s="404">
        <v>20</v>
      </c>
      <c r="CR51" s="210">
        <v>20</v>
      </c>
      <c r="CS51" s="885"/>
      <c r="CT51" s="405">
        <f t="shared" si="107"/>
        <v>1</v>
      </c>
      <c r="CU51" s="403">
        <v>0</v>
      </c>
      <c r="CV51" s="404">
        <v>24</v>
      </c>
      <c r="CW51" s="210">
        <v>29</v>
      </c>
      <c r="CX51" s="885"/>
      <c r="CY51" s="405">
        <f t="shared" si="108"/>
        <v>1.2083333333333333</v>
      </c>
      <c r="CZ51" s="403">
        <v>0</v>
      </c>
      <c r="DA51" s="404">
        <v>17</v>
      </c>
      <c r="DB51" s="210">
        <v>13</v>
      </c>
      <c r="DC51" s="885"/>
      <c r="DD51" s="405">
        <f t="shared" si="109"/>
        <v>0.76470588235294112</v>
      </c>
      <c r="DE51" s="403">
        <v>0</v>
      </c>
      <c r="DF51" s="404">
        <v>25</v>
      </c>
      <c r="DG51" s="210">
        <v>23</v>
      </c>
      <c r="DH51" s="885"/>
      <c r="DI51" s="405">
        <f t="shared" si="110"/>
        <v>0.92</v>
      </c>
      <c r="DJ51" s="403">
        <v>0</v>
      </c>
      <c r="DK51" s="404">
        <v>28</v>
      </c>
      <c r="DL51" s="210">
        <v>30</v>
      </c>
      <c r="DM51" s="885"/>
      <c r="DN51" s="405">
        <f t="shared" si="111"/>
        <v>1.0714285714285714</v>
      </c>
      <c r="DO51" s="403">
        <v>0</v>
      </c>
    </row>
    <row r="52" spans="1:120" x14ac:dyDescent="0.2">
      <c r="A52" s="1" t="str">
        <f>'spelers bestand'!D46</f>
        <v xml:space="preserve">Berends Sjaak </v>
      </c>
      <c r="B52" s="387">
        <f>'spelers bestand'!I46</f>
        <v>1.2103896000000001</v>
      </c>
      <c r="C52" s="388">
        <f>'spelers bestand'!J46</f>
        <v>30.259740000000001</v>
      </c>
      <c r="D52" s="389">
        <f t="shared" si="84"/>
        <v>1.3326086956521739</v>
      </c>
      <c r="E52" s="390">
        <f t="shared" si="85"/>
        <v>33.315217391304344</v>
      </c>
      <c r="F52" s="391">
        <f t="shared" si="86"/>
        <v>45</v>
      </c>
      <c r="G52" s="392">
        <f t="shared" si="87"/>
        <v>460</v>
      </c>
      <c r="H52" s="758">
        <f t="shared" si="88"/>
        <v>613</v>
      </c>
      <c r="I52" s="394">
        <f t="shared" si="89"/>
        <v>22</v>
      </c>
      <c r="J52" s="866">
        <v>13</v>
      </c>
      <c r="K52" s="393">
        <v>30</v>
      </c>
      <c r="L52" s="905"/>
      <c r="M52" s="374">
        <f t="shared" si="90"/>
        <v>2.3076923076923075</v>
      </c>
      <c r="N52" s="394">
        <v>3</v>
      </c>
      <c r="O52" s="395">
        <v>31</v>
      </c>
      <c r="P52" s="396">
        <v>30</v>
      </c>
      <c r="Q52" s="898"/>
      <c r="R52" s="397">
        <f t="shared" si="91"/>
        <v>0.967741935483871</v>
      </c>
      <c r="S52" s="398">
        <v>2</v>
      </c>
      <c r="T52" s="395">
        <v>26</v>
      </c>
      <c r="U52" s="396">
        <v>30</v>
      </c>
      <c r="V52" s="898"/>
      <c r="W52" s="397">
        <f t="shared" si="92"/>
        <v>1.1538461538461537</v>
      </c>
      <c r="X52" s="399">
        <v>1</v>
      </c>
      <c r="Y52" s="400">
        <v>20</v>
      </c>
      <c r="Z52" s="401">
        <v>30</v>
      </c>
      <c r="AA52" s="885"/>
      <c r="AB52" s="397">
        <f t="shared" si="93"/>
        <v>1.5</v>
      </c>
      <c r="AC52" s="478">
        <v>3</v>
      </c>
      <c r="AD52" s="400">
        <v>14</v>
      </c>
      <c r="AE52" s="401">
        <v>30</v>
      </c>
      <c r="AF52" s="885"/>
      <c r="AG52" s="397">
        <f t="shared" si="94"/>
        <v>2.1428571428571428</v>
      </c>
      <c r="AH52" s="402">
        <v>3</v>
      </c>
      <c r="AI52" s="400">
        <v>16</v>
      </c>
      <c r="AJ52" s="401">
        <v>27</v>
      </c>
      <c r="AK52" s="885"/>
      <c r="AL52" s="397">
        <f t="shared" si="95"/>
        <v>1.6875</v>
      </c>
      <c r="AM52" s="403">
        <v>1</v>
      </c>
      <c r="AN52" s="404">
        <v>23</v>
      </c>
      <c r="AO52" s="210">
        <v>24</v>
      </c>
      <c r="AP52" s="885"/>
      <c r="AQ52" s="405">
        <f t="shared" si="96"/>
        <v>1.0434782608695652</v>
      </c>
      <c r="AR52" s="403">
        <v>0</v>
      </c>
      <c r="AS52" s="404">
        <v>19</v>
      </c>
      <c r="AT52" s="210">
        <v>30</v>
      </c>
      <c r="AU52" s="885"/>
      <c r="AV52" s="405">
        <f t="shared" si="97"/>
        <v>1.5789473684210527</v>
      </c>
      <c r="AW52" s="403">
        <v>3</v>
      </c>
      <c r="AX52" s="404">
        <v>18</v>
      </c>
      <c r="AY52" s="210">
        <v>30</v>
      </c>
      <c r="AZ52" s="885"/>
      <c r="BA52" s="405">
        <f t="shared" si="98"/>
        <v>1.6666666666666667</v>
      </c>
      <c r="BB52" s="403">
        <v>3</v>
      </c>
      <c r="BC52" s="404">
        <v>22</v>
      </c>
      <c r="BD52" s="210">
        <v>30</v>
      </c>
      <c r="BE52" s="885"/>
      <c r="BF52" s="405">
        <f t="shared" si="99"/>
        <v>1.3636363636363635</v>
      </c>
      <c r="BG52" s="403">
        <v>3</v>
      </c>
      <c r="BH52" s="404">
        <v>21</v>
      </c>
      <c r="BI52" s="210">
        <v>29</v>
      </c>
      <c r="BJ52" s="885"/>
      <c r="BK52" s="405">
        <f t="shared" si="100"/>
        <v>1.3809523809523809</v>
      </c>
      <c r="BL52" s="403">
        <v>1</v>
      </c>
      <c r="BM52" s="404">
        <v>28</v>
      </c>
      <c r="BN52" s="210">
        <v>30</v>
      </c>
      <c r="BO52" s="880" t="s">
        <v>670</v>
      </c>
      <c r="BP52" s="405">
        <f t="shared" si="101"/>
        <v>1.0714285714285714</v>
      </c>
      <c r="BQ52" s="403">
        <v>2</v>
      </c>
      <c r="BR52" s="404">
        <v>18</v>
      </c>
      <c r="BS52" s="210">
        <v>30</v>
      </c>
      <c r="BT52" s="885"/>
      <c r="BU52" s="405">
        <f t="shared" si="102"/>
        <v>1.6666666666666667</v>
      </c>
      <c r="BV52" s="403">
        <v>3</v>
      </c>
      <c r="BW52" s="404">
        <v>27</v>
      </c>
      <c r="BX52" s="210">
        <v>30</v>
      </c>
      <c r="BY52" s="885"/>
      <c r="BZ52" s="405">
        <f t="shared" si="103"/>
        <v>1.1111111111111112</v>
      </c>
      <c r="CA52" s="403">
        <v>2</v>
      </c>
      <c r="CB52" s="404">
        <v>14</v>
      </c>
      <c r="CC52" s="210">
        <v>5</v>
      </c>
      <c r="CD52" s="885"/>
      <c r="CE52" s="405">
        <f t="shared" si="104"/>
        <v>0.35714285714285715</v>
      </c>
      <c r="CF52" s="403">
        <v>0</v>
      </c>
      <c r="CG52" s="404">
        <v>20</v>
      </c>
      <c r="CH52" s="210">
        <v>30</v>
      </c>
      <c r="CI52" s="880" t="s">
        <v>678</v>
      </c>
      <c r="CJ52" s="405">
        <f t="shared" si="105"/>
        <v>1.5</v>
      </c>
      <c r="CK52" s="403">
        <v>3</v>
      </c>
      <c r="CL52" s="404">
        <v>20</v>
      </c>
      <c r="CM52" s="210">
        <v>30</v>
      </c>
      <c r="CN52" s="885"/>
      <c r="CO52" s="405">
        <f t="shared" si="106"/>
        <v>1.5</v>
      </c>
      <c r="CP52" s="403">
        <v>3</v>
      </c>
      <c r="CQ52" s="404">
        <v>18</v>
      </c>
      <c r="CR52" s="210">
        <v>27</v>
      </c>
      <c r="CS52" s="885"/>
      <c r="CT52" s="405">
        <f t="shared" si="107"/>
        <v>1.5</v>
      </c>
      <c r="CU52" s="403">
        <v>1</v>
      </c>
      <c r="CV52" s="404">
        <v>24</v>
      </c>
      <c r="CW52" s="210">
        <v>30</v>
      </c>
      <c r="CX52" s="885"/>
      <c r="CY52" s="405">
        <f t="shared" si="108"/>
        <v>1.25</v>
      </c>
      <c r="CZ52" s="403">
        <v>3</v>
      </c>
      <c r="DA52" s="404">
        <v>23</v>
      </c>
      <c r="DB52" s="210">
        <v>30</v>
      </c>
      <c r="DC52" s="885"/>
      <c r="DD52" s="405">
        <f t="shared" si="109"/>
        <v>1.3043478260869565</v>
      </c>
      <c r="DE52" s="403">
        <v>3</v>
      </c>
      <c r="DF52" s="404">
        <v>27</v>
      </c>
      <c r="DG52" s="210">
        <v>30</v>
      </c>
      <c r="DH52" s="885"/>
      <c r="DI52" s="405">
        <f t="shared" si="110"/>
        <v>1.1111111111111112</v>
      </c>
      <c r="DJ52" s="403">
        <v>2</v>
      </c>
      <c r="DK52" s="404">
        <v>18</v>
      </c>
      <c r="DL52" s="210">
        <v>21</v>
      </c>
      <c r="DM52" s="885"/>
      <c r="DN52" s="405">
        <f t="shared" si="111"/>
        <v>1.1666666666666667</v>
      </c>
      <c r="DO52" s="403">
        <v>0</v>
      </c>
    </row>
    <row r="53" spans="1:120" x14ac:dyDescent="0.2">
      <c r="A53" s="1" t="str">
        <f>'spelers bestand'!D47</f>
        <v xml:space="preserve">Achterberg Arnold </v>
      </c>
      <c r="B53" s="387">
        <f>'spelers bestand'!I47</f>
        <v>1.209068</v>
      </c>
      <c r="C53" s="388">
        <f>'spelers bestand'!J47</f>
        <v>30.226700000000001</v>
      </c>
      <c r="D53" s="389">
        <f t="shared" si="84"/>
        <v>1.1763485477178424</v>
      </c>
      <c r="E53" s="390">
        <f t="shared" si="85"/>
        <v>29.408713692946058</v>
      </c>
      <c r="F53" s="391">
        <f t="shared" si="86"/>
        <v>26</v>
      </c>
      <c r="G53" s="392">
        <f t="shared" si="87"/>
        <v>482</v>
      </c>
      <c r="H53" s="758">
        <f t="shared" si="88"/>
        <v>567</v>
      </c>
      <c r="I53" s="394">
        <f t="shared" si="89"/>
        <v>22</v>
      </c>
      <c r="J53" s="866">
        <v>16</v>
      </c>
      <c r="K53" s="393">
        <v>10</v>
      </c>
      <c r="L53" s="905"/>
      <c r="M53" s="374">
        <f t="shared" si="90"/>
        <v>0.625</v>
      </c>
      <c r="N53" s="394">
        <v>0</v>
      </c>
      <c r="O53" s="395">
        <v>27</v>
      </c>
      <c r="P53" s="396">
        <v>28</v>
      </c>
      <c r="Q53" s="898"/>
      <c r="R53" s="397">
        <f t="shared" si="91"/>
        <v>1.037037037037037</v>
      </c>
      <c r="S53" s="398">
        <v>0</v>
      </c>
      <c r="T53" s="395">
        <v>25</v>
      </c>
      <c r="U53" s="396">
        <v>30</v>
      </c>
      <c r="V53" s="898"/>
      <c r="W53" s="397">
        <f t="shared" si="92"/>
        <v>1.2</v>
      </c>
      <c r="X53" s="399">
        <v>2</v>
      </c>
      <c r="Y53" s="400">
        <v>24</v>
      </c>
      <c r="Z53" s="401">
        <v>25</v>
      </c>
      <c r="AA53" s="885"/>
      <c r="AB53" s="397">
        <f t="shared" si="93"/>
        <v>1.0416666666666667</v>
      </c>
      <c r="AC53" s="402">
        <v>0</v>
      </c>
      <c r="AD53" s="400">
        <v>18</v>
      </c>
      <c r="AE53" s="401">
        <v>30</v>
      </c>
      <c r="AF53" s="885"/>
      <c r="AG53" s="397">
        <f t="shared" si="94"/>
        <v>1.6666666666666667</v>
      </c>
      <c r="AH53" s="402">
        <v>3</v>
      </c>
      <c r="AI53" s="400">
        <v>16</v>
      </c>
      <c r="AJ53" s="401">
        <v>30</v>
      </c>
      <c r="AK53" s="885"/>
      <c r="AL53" s="397">
        <f t="shared" si="95"/>
        <v>1.875</v>
      </c>
      <c r="AM53" s="403">
        <v>3</v>
      </c>
      <c r="AN53" s="404">
        <v>29</v>
      </c>
      <c r="AO53" s="210">
        <v>30</v>
      </c>
      <c r="AP53" s="885"/>
      <c r="AQ53" s="405">
        <f t="shared" si="96"/>
        <v>1.0344827586206897</v>
      </c>
      <c r="AR53" s="403">
        <v>2</v>
      </c>
      <c r="AS53" s="404">
        <v>22</v>
      </c>
      <c r="AT53" s="210">
        <v>30</v>
      </c>
      <c r="AU53" s="885"/>
      <c r="AV53" s="405">
        <f t="shared" si="97"/>
        <v>1.3636363636363635</v>
      </c>
      <c r="AW53" s="403">
        <v>3</v>
      </c>
      <c r="AX53" s="404">
        <v>28</v>
      </c>
      <c r="AY53" s="210">
        <v>28</v>
      </c>
      <c r="AZ53" s="885"/>
      <c r="BA53" s="405">
        <f t="shared" si="98"/>
        <v>1</v>
      </c>
      <c r="BB53" s="403">
        <v>0</v>
      </c>
      <c r="BC53" s="404">
        <v>15</v>
      </c>
      <c r="BD53" s="210">
        <v>22</v>
      </c>
      <c r="BE53" s="885"/>
      <c r="BF53" s="405">
        <f t="shared" si="99"/>
        <v>1.4666666666666666</v>
      </c>
      <c r="BG53" s="403">
        <v>1</v>
      </c>
      <c r="BH53" s="404">
        <v>22</v>
      </c>
      <c r="BI53" s="210">
        <v>24</v>
      </c>
      <c r="BJ53" s="885"/>
      <c r="BK53" s="405">
        <f t="shared" si="100"/>
        <v>1.0909090909090908</v>
      </c>
      <c r="BL53" s="403">
        <v>0</v>
      </c>
      <c r="BM53" s="404">
        <v>23</v>
      </c>
      <c r="BN53" s="210">
        <v>20</v>
      </c>
      <c r="BO53" s="885"/>
      <c r="BP53" s="405">
        <f t="shared" si="101"/>
        <v>0.86956521739130432</v>
      </c>
      <c r="BQ53" s="403">
        <v>0</v>
      </c>
      <c r="BR53" s="404">
        <v>14</v>
      </c>
      <c r="BS53" s="210">
        <v>30</v>
      </c>
      <c r="BT53" s="885"/>
      <c r="BU53" s="405">
        <f t="shared" si="102"/>
        <v>2.1428571428571428</v>
      </c>
      <c r="BV53" s="403">
        <v>3</v>
      </c>
      <c r="BW53" s="404">
        <v>23</v>
      </c>
      <c r="BX53" s="210">
        <v>25</v>
      </c>
      <c r="BY53" s="885"/>
      <c r="BZ53" s="405">
        <f t="shared" si="103"/>
        <v>1.0869565217391304</v>
      </c>
      <c r="CA53" s="403">
        <v>0</v>
      </c>
      <c r="CB53" s="404">
        <v>26</v>
      </c>
      <c r="CC53" s="210">
        <v>26</v>
      </c>
      <c r="CD53" s="885"/>
      <c r="CE53" s="405">
        <f t="shared" si="104"/>
        <v>1</v>
      </c>
      <c r="CF53" s="403">
        <v>0</v>
      </c>
      <c r="CG53" s="404">
        <v>17</v>
      </c>
      <c r="CH53" s="210">
        <v>30</v>
      </c>
      <c r="CI53" s="885" t="s">
        <v>661</v>
      </c>
      <c r="CJ53" s="405">
        <f t="shared" si="105"/>
        <v>1.7647058823529411</v>
      </c>
      <c r="CK53" s="403">
        <v>2</v>
      </c>
      <c r="CL53" s="404">
        <v>20</v>
      </c>
      <c r="CM53" s="210">
        <v>15</v>
      </c>
      <c r="CN53" s="885"/>
      <c r="CO53" s="405">
        <f t="shared" si="106"/>
        <v>0.75</v>
      </c>
      <c r="CP53" s="403">
        <v>0</v>
      </c>
      <c r="CQ53" s="404">
        <v>20</v>
      </c>
      <c r="CR53" s="210">
        <v>30</v>
      </c>
      <c r="CS53" s="885"/>
      <c r="CT53" s="405">
        <f t="shared" si="107"/>
        <v>1.5</v>
      </c>
      <c r="CU53" s="403">
        <v>3</v>
      </c>
      <c r="CV53" s="404">
        <v>23</v>
      </c>
      <c r="CW53" s="210">
        <v>18</v>
      </c>
      <c r="CX53" s="885"/>
      <c r="CY53" s="405">
        <f t="shared" si="108"/>
        <v>0.78260869565217395</v>
      </c>
      <c r="CZ53" s="403">
        <v>0</v>
      </c>
      <c r="DA53" s="404">
        <v>27</v>
      </c>
      <c r="DB53" s="210">
        <v>30</v>
      </c>
      <c r="DC53" s="885"/>
      <c r="DD53" s="405">
        <f t="shared" si="109"/>
        <v>1.1111111111111112</v>
      </c>
      <c r="DE53" s="403">
        <v>2</v>
      </c>
      <c r="DF53" s="404">
        <v>23</v>
      </c>
      <c r="DG53" s="210">
        <v>26</v>
      </c>
      <c r="DH53" s="885"/>
      <c r="DI53" s="405">
        <f t="shared" si="110"/>
        <v>1.1304347826086956</v>
      </c>
      <c r="DJ53" s="403">
        <v>0</v>
      </c>
      <c r="DK53" s="404">
        <v>24</v>
      </c>
      <c r="DL53" s="210">
        <v>30</v>
      </c>
      <c r="DM53" s="885" t="s">
        <v>661</v>
      </c>
      <c r="DN53" s="405">
        <f t="shared" si="111"/>
        <v>1.25</v>
      </c>
      <c r="DO53" s="403">
        <v>2</v>
      </c>
    </row>
    <row r="54" spans="1:120" x14ac:dyDescent="0.2">
      <c r="A54" s="1" t="str">
        <f>'spelers bestand'!D48</f>
        <v>Bos Siem</v>
      </c>
      <c r="B54" s="387">
        <f>'spelers bestand'!I48</f>
        <v>1.2052632000000001</v>
      </c>
      <c r="C54" s="388">
        <f>'spelers bestand'!J48</f>
        <v>30.131580000000003</v>
      </c>
      <c r="D54" s="389">
        <f t="shared" si="84"/>
        <v>1.0526315789473684</v>
      </c>
      <c r="E54" s="390">
        <f t="shared" si="85"/>
        <v>26.315789473684209</v>
      </c>
      <c r="F54" s="391">
        <f t="shared" si="86"/>
        <v>20</v>
      </c>
      <c r="G54" s="392">
        <f t="shared" si="87"/>
        <v>475</v>
      </c>
      <c r="H54" s="758">
        <f t="shared" si="88"/>
        <v>500</v>
      </c>
      <c r="I54" s="394">
        <f t="shared" si="89"/>
        <v>22</v>
      </c>
      <c r="J54" s="866">
        <v>27</v>
      </c>
      <c r="K54" s="393">
        <v>30</v>
      </c>
      <c r="L54" s="905"/>
      <c r="M54" s="374">
        <f t="shared" si="90"/>
        <v>1.1111111111111112</v>
      </c>
      <c r="N54" s="394">
        <v>2</v>
      </c>
      <c r="O54" s="395">
        <v>22</v>
      </c>
      <c r="P54" s="396">
        <v>22</v>
      </c>
      <c r="Q54" s="898"/>
      <c r="R54" s="397">
        <f t="shared" si="91"/>
        <v>1</v>
      </c>
      <c r="S54" s="398">
        <v>0</v>
      </c>
      <c r="T54" s="395">
        <v>14</v>
      </c>
      <c r="U54" s="396">
        <v>12</v>
      </c>
      <c r="V54" s="898"/>
      <c r="W54" s="397">
        <f t="shared" si="92"/>
        <v>0.8571428571428571</v>
      </c>
      <c r="X54" s="399">
        <v>0</v>
      </c>
      <c r="Y54" s="400">
        <v>24</v>
      </c>
      <c r="Z54" s="401">
        <v>30</v>
      </c>
      <c r="AA54" s="885"/>
      <c r="AB54" s="397">
        <f t="shared" si="93"/>
        <v>1.25</v>
      </c>
      <c r="AC54" s="402">
        <v>3</v>
      </c>
      <c r="AD54" s="400">
        <v>14</v>
      </c>
      <c r="AE54" s="401">
        <v>13</v>
      </c>
      <c r="AF54" s="885"/>
      <c r="AG54" s="397">
        <f t="shared" si="94"/>
        <v>0.9285714285714286</v>
      </c>
      <c r="AH54" s="402">
        <v>0</v>
      </c>
      <c r="AI54" s="400">
        <v>15</v>
      </c>
      <c r="AJ54" s="401">
        <v>30</v>
      </c>
      <c r="AK54" s="885"/>
      <c r="AL54" s="397">
        <f t="shared" si="95"/>
        <v>2</v>
      </c>
      <c r="AM54" s="403">
        <v>3</v>
      </c>
      <c r="AN54" s="404">
        <v>28</v>
      </c>
      <c r="AO54" s="210">
        <v>23</v>
      </c>
      <c r="AP54" s="885"/>
      <c r="AQ54" s="405">
        <f t="shared" si="96"/>
        <v>0.8214285714285714</v>
      </c>
      <c r="AR54" s="403">
        <v>0</v>
      </c>
      <c r="AS54" s="404">
        <v>25</v>
      </c>
      <c r="AT54" s="210">
        <v>22</v>
      </c>
      <c r="AU54" s="885"/>
      <c r="AV54" s="405">
        <f t="shared" si="97"/>
        <v>0.88</v>
      </c>
      <c r="AW54" s="403">
        <v>0</v>
      </c>
      <c r="AX54" s="404">
        <v>18</v>
      </c>
      <c r="AY54" s="210">
        <v>30</v>
      </c>
      <c r="AZ54" s="885"/>
      <c r="BA54" s="405">
        <f t="shared" si="98"/>
        <v>1.6666666666666667</v>
      </c>
      <c r="BB54" s="403">
        <v>3</v>
      </c>
      <c r="BC54" s="404">
        <v>21</v>
      </c>
      <c r="BD54" s="210">
        <v>30</v>
      </c>
      <c r="BE54" s="885"/>
      <c r="BF54" s="405">
        <f t="shared" si="99"/>
        <v>1.4285714285714286</v>
      </c>
      <c r="BG54" s="403">
        <v>3</v>
      </c>
      <c r="BH54" s="404">
        <v>13</v>
      </c>
      <c r="BI54" s="210">
        <v>10</v>
      </c>
      <c r="BJ54" s="885"/>
      <c r="BK54" s="405">
        <f t="shared" si="100"/>
        <v>0.76923076923076927</v>
      </c>
      <c r="BL54" s="403">
        <v>0</v>
      </c>
      <c r="BM54" s="404">
        <v>25</v>
      </c>
      <c r="BN54" s="210">
        <v>22</v>
      </c>
      <c r="BO54" s="885"/>
      <c r="BP54" s="405">
        <f t="shared" si="101"/>
        <v>0.88</v>
      </c>
      <c r="BQ54" s="403">
        <v>0</v>
      </c>
      <c r="BR54" s="404">
        <v>18</v>
      </c>
      <c r="BS54" s="210">
        <v>24</v>
      </c>
      <c r="BT54" s="885"/>
      <c r="BU54" s="405">
        <f t="shared" si="102"/>
        <v>1.3333333333333333</v>
      </c>
      <c r="BV54" s="403">
        <v>1</v>
      </c>
      <c r="BW54" s="404">
        <v>21</v>
      </c>
      <c r="BX54" s="210">
        <v>21</v>
      </c>
      <c r="BY54" s="885"/>
      <c r="BZ54" s="405">
        <f t="shared" si="103"/>
        <v>1</v>
      </c>
      <c r="CA54" s="403">
        <v>0</v>
      </c>
      <c r="CB54" s="404">
        <v>26</v>
      </c>
      <c r="CC54" s="210">
        <v>30</v>
      </c>
      <c r="CD54" s="885"/>
      <c r="CE54" s="405">
        <f t="shared" si="104"/>
        <v>1.1538461538461537</v>
      </c>
      <c r="CF54" s="403">
        <v>2</v>
      </c>
      <c r="CG54" s="404">
        <v>20</v>
      </c>
      <c r="CH54" s="210">
        <v>12</v>
      </c>
      <c r="CI54" s="880" t="s">
        <v>678</v>
      </c>
      <c r="CJ54" s="405">
        <f t="shared" si="105"/>
        <v>0.6</v>
      </c>
      <c r="CK54" s="403">
        <v>0</v>
      </c>
      <c r="CL54" s="404">
        <v>21</v>
      </c>
      <c r="CM54" s="210">
        <v>24</v>
      </c>
      <c r="CN54" s="885"/>
      <c r="CO54" s="405">
        <f t="shared" si="106"/>
        <v>1.1428571428571428</v>
      </c>
      <c r="CP54" s="403">
        <v>0</v>
      </c>
      <c r="CQ54" s="404">
        <v>35</v>
      </c>
      <c r="CR54" s="210">
        <v>30</v>
      </c>
      <c r="CS54" s="880" t="s">
        <v>661</v>
      </c>
      <c r="CT54" s="405">
        <f t="shared" si="107"/>
        <v>0.8571428571428571</v>
      </c>
      <c r="CU54" s="403">
        <v>1</v>
      </c>
      <c r="CV54" s="404">
        <v>26</v>
      </c>
      <c r="CW54" s="210">
        <v>30</v>
      </c>
      <c r="CX54" s="880"/>
      <c r="CY54" s="405">
        <f t="shared" si="108"/>
        <v>1.1538461538461537</v>
      </c>
      <c r="CZ54" s="403">
        <v>2</v>
      </c>
      <c r="DA54" s="404">
        <v>17</v>
      </c>
      <c r="DB54" s="210">
        <v>14</v>
      </c>
      <c r="DC54" s="885"/>
      <c r="DD54" s="405">
        <f t="shared" si="109"/>
        <v>0.82352941176470584</v>
      </c>
      <c r="DE54" s="403">
        <v>0</v>
      </c>
      <c r="DF54" s="404">
        <v>30</v>
      </c>
      <c r="DG54" s="210">
        <v>28</v>
      </c>
      <c r="DH54" s="885"/>
      <c r="DI54" s="405">
        <f t="shared" si="110"/>
        <v>0.93333333333333335</v>
      </c>
      <c r="DJ54" s="403">
        <v>0</v>
      </c>
      <c r="DK54" s="404">
        <v>15</v>
      </c>
      <c r="DL54" s="210">
        <v>13</v>
      </c>
      <c r="DM54" s="885"/>
      <c r="DN54" s="405">
        <f t="shared" si="111"/>
        <v>0.8666666666666667</v>
      </c>
      <c r="DO54" s="403">
        <v>0</v>
      </c>
    </row>
    <row r="55" spans="1:120" ht="15.75" thickBot="1" x14ac:dyDescent="0.25">
      <c r="A55" s="81" t="str">
        <f>'spelers bestand'!D49</f>
        <v>Sandbrink Joop</v>
      </c>
      <c r="B55" s="407">
        <f>'spelers bestand'!I49</f>
        <v>1.1547912</v>
      </c>
      <c r="C55" s="408">
        <f>'spelers bestand'!J49</f>
        <v>28.869779999999999</v>
      </c>
      <c r="D55" s="409">
        <f t="shared" si="84"/>
        <v>1.4730392156862746</v>
      </c>
      <c r="E55" s="410">
        <f t="shared" si="85"/>
        <v>36.825980392156865</v>
      </c>
      <c r="F55" s="411">
        <f t="shared" si="86"/>
        <v>49</v>
      </c>
      <c r="G55" s="412">
        <f t="shared" si="87"/>
        <v>408</v>
      </c>
      <c r="H55" s="759">
        <f t="shared" si="88"/>
        <v>601</v>
      </c>
      <c r="I55" s="760">
        <f t="shared" si="89"/>
        <v>22</v>
      </c>
      <c r="J55" s="869">
        <v>18</v>
      </c>
      <c r="K55" s="413">
        <v>29</v>
      </c>
      <c r="L55" s="916"/>
      <c r="M55" s="450">
        <f t="shared" si="90"/>
        <v>1.6111111111111112</v>
      </c>
      <c r="N55" s="414">
        <v>3</v>
      </c>
      <c r="O55" s="451">
        <v>15</v>
      </c>
      <c r="P55" s="452">
        <v>29</v>
      </c>
      <c r="Q55" s="909"/>
      <c r="R55" s="453">
        <f t="shared" si="91"/>
        <v>1.9333333333333333</v>
      </c>
      <c r="S55" s="454">
        <v>3</v>
      </c>
      <c r="T55" s="451">
        <v>14</v>
      </c>
      <c r="U55" s="452">
        <v>29</v>
      </c>
      <c r="V55" s="909"/>
      <c r="W55" s="453">
        <f t="shared" si="92"/>
        <v>2.0714285714285716</v>
      </c>
      <c r="X55" s="455">
        <v>3</v>
      </c>
      <c r="Y55" s="456">
        <v>22</v>
      </c>
      <c r="Z55" s="457">
        <v>29</v>
      </c>
      <c r="AA55" s="888"/>
      <c r="AB55" s="453">
        <f t="shared" si="93"/>
        <v>1.3181818181818181</v>
      </c>
      <c r="AC55" s="458">
        <v>3</v>
      </c>
      <c r="AD55" s="456">
        <v>18</v>
      </c>
      <c r="AE55" s="457">
        <v>16</v>
      </c>
      <c r="AF55" s="888"/>
      <c r="AG55" s="453">
        <f t="shared" si="94"/>
        <v>0.88888888888888884</v>
      </c>
      <c r="AH55" s="458">
        <v>0</v>
      </c>
      <c r="AI55" s="456">
        <v>19</v>
      </c>
      <c r="AJ55" s="457">
        <v>21</v>
      </c>
      <c r="AK55" s="888"/>
      <c r="AL55" s="453">
        <f t="shared" si="95"/>
        <v>1.1052631578947369</v>
      </c>
      <c r="AM55" s="459">
        <v>0</v>
      </c>
      <c r="AN55" s="460">
        <v>23</v>
      </c>
      <c r="AO55" s="212">
        <v>29</v>
      </c>
      <c r="AP55" s="888"/>
      <c r="AQ55" s="461">
        <f t="shared" si="96"/>
        <v>1.2608695652173914</v>
      </c>
      <c r="AR55" s="459">
        <v>3</v>
      </c>
      <c r="AS55" s="460">
        <v>16</v>
      </c>
      <c r="AT55" s="212">
        <v>29</v>
      </c>
      <c r="AU55" s="888"/>
      <c r="AV55" s="461">
        <f t="shared" si="97"/>
        <v>1.8125</v>
      </c>
      <c r="AW55" s="459">
        <v>3</v>
      </c>
      <c r="AX55" s="460">
        <v>20</v>
      </c>
      <c r="AY55" s="212">
        <v>23</v>
      </c>
      <c r="AZ55" s="888"/>
      <c r="BA55" s="461">
        <f t="shared" si="98"/>
        <v>1.1499999999999999</v>
      </c>
      <c r="BB55" s="459">
        <v>0</v>
      </c>
      <c r="BC55" s="460">
        <v>15</v>
      </c>
      <c r="BD55" s="212">
        <v>29</v>
      </c>
      <c r="BE55" s="888"/>
      <c r="BF55" s="461">
        <f t="shared" si="99"/>
        <v>1.9333333333333333</v>
      </c>
      <c r="BG55" s="459">
        <v>3</v>
      </c>
      <c r="BH55" s="460">
        <v>12</v>
      </c>
      <c r="BI55" s="212">
        <v>29</v>
      </c>
      <c r="BJ55" s="888"/>
      <c r="BK55" s="461">
        <f t="shared" si="100"/>
        <v>2.4166666666666665</v>
      </c>
      <c r="BL55" s="459">
        <v>3</v>
      </c>
      <c r="BM55" s="460">
        <v>14</v>
      </c>
      <c r="BN55" s="212">
        <v>22</v>
      </c>
      <c r="BO55" s="888"/>
      <c r="BP55" s="461">
        <f t="shared" si="101"/>
        <v>1.5714285714285714</v>
      </c>
      <c r="BQ55" s="459">
        <v>1</v>
      </c>
      <c r="BR55" s="460">
        <v>19</v>
      </c>
      <c r="BS55" s="212">
        <v>29</v>
      </c>
      <c r="BT55" s="888"/>
      <c r="BU55" s="461">
        <f t="shared" si="102"/>
        <v>1.5263157894736843</v>
      </c>
      <c r="BV55" s="459">
        <v>3</v>
      </c>
      <c r="BW55" s="460">
        <v>21</v>
      </c>
      <c r="BX55" s="212">
        <v>29</v>
      </c>
      <c r="BY55" s="888"/>
      <c r="BZ55" s="461">
        <f t="shared" si="103"/>
        <v>1.3809523809523809</v>
      </c>
      <c r="CA55" s="459">
        <v>3</v>
      </c>
      <c r="CB55" s="460">
        <v>19</v>
      </c>
      <c r="CC55" s="212">
        <v>29</v>
      </c>
      <c r="CD55" s="888"/>
      <c r="CE55" s="461">
        <f t="shared" si="104"/>
        <v>1.5263157894736843</v>
      </c>
      <c r="CF55" s="459">
        <v>3</v>
      </c>
      <c r="CG55" s="460">
        <v>17</v>
      </c>
      <c r="CH55" s="212">
        <v>29</v>
      </c>
      <c r="CI55" s="888" t="s">
        <v>661</v>
      </c>
      <c r="CJ55" s="461">
        <f t="shared" si="105"/>
        <v>1.7058823529411764</v>
      </c>
      <c r="CK55" s="459">
        <v>2</v>
      </c>
      <c r="CL55" s="460">
        <v>17</v>
      </c>
      <c r="CM55" s="212">
        <v>29</v>
      </c>
      <c r="CN55" s="888"/>
      <c r="CO55" s="461">
        <f t="shared" si="106"/>
        <v>1.7058823529411764</v>
      </c>
      <c r="CP55" s="459">
        <v>3</v>
      </c>
      <c r="CQ55" s="460">
        <v>18</v>
      </c>
      <c r="CR55" s="212">
        <v>29</v>
      </c>
      <c r="CS55" s="888"/>
      <c r="CT55" s="461">
        <f t="shared" si="107"/>
        <v>1.6111111111111112</v>
      </c>
      <c r="CU55" s="459">
        <v>3</v>
      </c>
      <c r="CV55" s="460">
        <v>22</v>
      </c>
      <c r="CW55" s="212">
        <v>27</v>
      </c>
      <c r="CX55" s="888"/>
      <c r="CY55" s="461">
        <f t="shared" si="108"/>
        <v>1.2272727272727273</v>
      </c>
      <c r="CZ55" s="459">
        <v>1</v>
      </c>
      <c r="DA55" s="460">
        <v>17</v>
      </c>
      <c r="DB55" s="212">
        <v>29</v>
      </c>
      <c r="DC55" s="888"/>
      <c r="DD55" s="461">
        <f t="shared" si="109"/>
        <v>1.7058823529411764</v>
      </c>
      <c r="DE55" s="459">
        <v>3</v>
      </c>
      <c r="DF55" s="460">
        <v>23</v>
      </c>
      <c r="DG55" s="212">
        <v>29</v>
      </c>
      <c r="DH55" s="888"/>
      <c r="DI55" s="461">
        <f t="shared" si="110"/>
        <v>1.2608695652173914</v>
      </c>
      <c r="DJ55" s="459">
        <v>3</v>
      </c>
      <c r="DK55" s="460">
        <v>29</v>
      </c>
      <c r="DL55" s="212">
        <v>28</v>
      </c>
      <c r="DM55" s="888"/>
      <c r="DN55" s="461">
        <f t="shared" si="111"/>
        <v>0.96551724137931039</v>
      </c>
      <c r="DO55" s="459">
        <v>0</v>
      </c>
    </row>
    <row r="56" spans="1:120" ht="15.75" customHeight="1" thickBot="1" x14ac:dyDescent="0.25">
      <c r="A56" s="138" t="s">
        <v>9</v>
      </c>
      <c r="B56" s="1013" t="s">
        <v>22</v>
      </c>
      <c r="C56" s="1014"/>
      <c r="D56" s="364"/>
      <c r="E56" s="365"/>
      <c r="F56" s="462"/>
      <c r="G56" s="367"/>
      <c r="H56" s="755"/>
      <c r="I56" s="756"/>
      <c r="J56" s="1016" t="s">
        <v>24</v>
      </c>
      <c r="K56" s="1017"/>
      <c r="L56" s="1017"/>
      <c r="M56" s="1017"/>
      <c r="N56" s="1018"/>
      <c r="O56" s="1010" t="s">
        <v>25</v>
      </c>
      <c r="P56" s="1011"/>
      <c r="Q56" s="1011"/>
      <c r="R56" s="1011"/>
      <c r="S56" s="1012"/>
      <c r="T56" s="1010" t="s">
        <v>26</v>
      </c>
      <c r="U56" s="1011"/>
      <c r="V56" s="1011"/>
      <c r="W56" s="1011"/>
      <c r="X56" s="1012"/>
      <c r="Y56" s="1010" t="s">
        <v>27</v>
      </c>
      <c r="Z56" s="1011"/>
      <c r="AA56" s="1011"/>
      <c r="AB56" s="1011"/>
      <c r="AC56" s="1012"/>
      <c r="AD56" s="1010" t="s">
        <v>28</v>
      </c>
      <c r="AE56" s="1011"/>
      <c r="AF56" s="1011"/>
      <c r="AG56" s="1011"/>
      <c r="AH56" s="1012"/>
      <c r="AI56" s="1010" t="s">
        <v>29</v>
      </c>
      <c r="AJ56" s="1011"/>
      <c r="AK56" s="1011"/>
      <c r="AL56" s="1011"/>
      <c r="AM56" s="1012"/>
      <c r="AN56" s="1010" t="s">
        <v>30</v>
      </c>
      <c r="AO56" s="1011"/>
      <c r="AP56" s="1011"/>
      <c r="AQ56" s="1011"/>
      <c r="AR56" s="1012"/>
      <c r="AS56" s="1010" t="s">
        <v>31</v>
      </c>
      <c r="AT56" s="1011"/>
      <c r="AU56" s="1011"/>
      <c r="AV56" s="1011"/>
      <c r="AW56" s="1012"/>
      <c r="AX56" s="1010" t="s">
        <v>32</v>
      </c>
      <c r="AY56" s="1011"/>
      <c r="AZ56" s="1011"/>
      <c r="BA56" s="1011"/>
      <c r="BB56" s="1012"/>
      <c r="BC56" s="1010" t="s">
        <v>33</v>
      </c>
      <c r="BD56" s="1011"/>
      <c r="BE56" s="1011"/>
      <c r="BF56" s="1011"/>
      <c r="BG56" s="1012"/>
      <c r="BH56" s="1010" t="s">
        <v>34</v>
      </c>
      <c r="BI56" s="1011"/>
      <c r="BJ56" s="1011"/>
      <c r="BK56" s="1011"/>
      <c r="BL56" s="1012"/>
      <c r="BM56" s="1010" t="s">
        <v>35</v>
      </c>
      <c r="BN56" s="1027"/>
      <c r="BO56" s="1027"/>
      <c r="BP56" s="1027"/>
      <c r="BQ56" s="1028"/>
      <c r="BR56" s="1010" t="s">
        <v>36</v>
      </c>
      <c r="BS56" s="1011"/>
      <c r="BT56" s="1011"/>
      <c r="BU56" s="1011"/>
      <c r="BV56" s="1012"/>
      <c r="BW56" s="1010" t="s">
        <v>37</v>
      </c>
      <c r="BX56" s="1011"/>
      <c r="BY56" s="1011"/>
      <c r="BZ56" s="1011"/>
      <c r="CA56" s="1012"/>
      <c r="CB56" s="1010" t="s">
        <v>38</v>
      </c>
      <c r="CC56" s="1011"/>
      <c r="CD56" s="1011"/>
      <c r="CE56" s="1011"/>
      <c r="CF56" s="1012"/>
      <c r="CG56" s="1010" t="s">
        <v>39</v>
      </c>
      <c r="CH56" s="1011"/>
      <c r="CI56" s="1011"/>
      <c r="CJ56" s="1011"/>
      <c r="CK56" s="1012"/>
      <c r="CL56" s="1010" t="s">
        <v>40</v>
      </c>
      <c r="CM56" s="1011"/>
      <c r="CN56" s="1011"/>
      <c r="CO56" s="1011"/>
      <c r="CP56" s="1012"/>
      <c r="CQ56" s="1010" t="s">
        <v>41</v>
      </c>
      <c r="CR56" s="1011"/>
      <c r="CS56" s="1011"/>
      <c r="CT56" s="1011"/>
      <c r="CU56" s="1029"/>
      <c r="CV56" s="1010" t="s">
        <v>42</v>
      </c>
      <c r="CW56" s="1011"/>
      <c r="CX56" s="1011"/>
      <c r="CY56" s="1011"/>
      <c r="CZ56" s="1012"/>
      <c r="DA56" s="1010" t="s">
        <v>43</v>
      </c>
      <c r="DB56" s="1011"/>
      <c r="DC56" s="1011"/>
      <c r="DD56" s="1011"/>
      <c r="DE56" s="1012"/>
      <c r="DF56" s="1010" t="s">
        <v>44</v>
      </c>
      <c r="DG56" s="1011"/>
      <c r="DH56" s="1011"/>
      <c r="DI56" s="1011"/>
      <c r="DJ56" s="1012"/>
      <c r="DK56" s="1010" t="s">
        <v>45</v>
      </c>
      <c r="DL56" s="1011"/>
      <c r="DM56" s="1011"/>
      <c r="DN56" s="1011"/>
      <c r="DO56" s="1012"/>
    </row>
    <row r="57" spans="1:120" x14ac:dyDescent="0.2">
      <c r="A57" s="1" t="str">
        <f>'spelers bestand'!D50</f>
        <v>Berg van den Anton</v>
      </c>
      <c r="B57" s="387">
        <f>'spelers bestand'!I50</f>
        <v>1.1356322000000001</v>
      </c>
      <c r="C57" s="388">
        <f>'spelers bestand'!J50</f>
        <v>28.390805000000004</v>
      </c>
      <c r="D57" s="371">
        <f t="shared" ref="D57:D68" si="112">SUM(H57/G57)</f>
        <v>1.1289473684210527</v>
      </c>
      <c r="E57" s="343">
        <f t="shared" ref="E57:E68" si="113">SUM(D57*25)</f>
        <v>28.223684210526319</v>
      </c>
      <c r="F57" s="372">
        <f t="shared" ref="F57:F68" si="114">SUM(N57+S57+X57+AC57+AH57+AM57+AR57+AW57+BB57+BG57+BL57+BQ57+BV57+CA57+CF57+CK57+CP57+CU57+CZ57+DE57+DJ57+DO57)</f>
        <v>34</v>
      </c>
      <c r="G57" s="345">
        <f t="shared" ref="G57:G68" si="115">SUM(J57+O57+T57+Y57+AD57+AI57+AN57+AS57+AX57+BC57+BH57+BM57+BR57+BW57+CB57+CG57+CL57+CQ57+CV57+DA57+DF57+DK57)</f>
        <v>380</v>
      </c>
      <c r="H57" s="757">
        <f t="shared" ref="H57:H68" si="116">SUM(K57+P57+U57+Z57+AE57+AJ57+AO57+AT57+AY57+BD57+BI57+BN57+BS57+BX57+CC57+CH57+CM57+CR57+CW57+DB57+DG57+DL57)</f>
        <v>429</v>
      </c>
      <c r="I57" s="750">
        <f t="shared" ref="I57:I68" si="117">COUNT(J57,O57,T57,Y57,AD57,AI57,AN57,AS57,AX57,BC57,BH57,BM57,BR57,BW57,CB57,CG57,CL57,CQ57,CV57,DA57,DF57,DK57)</f>
        <v>19</v>
      </c>
      <c r="J57" s="867">
        <v>23</v>
      </c>
      <c r="K57" s="373">
        <v>28</v>
      </c>
      <c r="L57" s="915"/>
      <c r="M57" s="374">
        <f t="shared" ref="M57:M68" si="118">SUM(K57/J57)</f>
        <v>1.2173913043478262</v>
      </c>
      <c r="N57" s="375">
        <v>3</v>
      </c>
      <c r="O57" s="395">
        <v>19</v>
      </c>
      <c r="P57" s="396">
        <v>28</v>
      </c>
      <c r="Q57" s="898"/>
      <c r="R57" s="397">
        <f t="shared" ref="R57:R68" si="119">SUM(P57/O57)</f>
        <v>1.4736842105263157</v>
      </c>
      <c r="S57" s="398">
        <v>3</v>
      </c>
      <c r="T57" s="834"/>
      <c r="U57" s="835"/>
      <c r="V57" s="890" t="s">
        <v>627</v>
      </c>
      <c r="W57" s="836" t="e">
        <f t="shared" ref="W57:W68" si="120">SUM(U57/T57)</f>
        <v>#DIV/0!</v>
      </c>
      <c r="X57" s="838"/>
      <c r="Y57" s="400">
        <v>20</v>
      </c>
      <c r="Z57" s="401">
        <v>28</v>
      </c>
      <c r="AA57" s="885"/>
      <c r="AB57" s="397">
        <f t="shared" ref="AB57:AB68" si="121">SUM(Z57/Y57)</f>
        <v>1.4</v>
      </c>
      <c r="AC57" s="402">
        <v>3</v>
      </c>
      <c r="AD57" s="400">
        <v>23</v>
      </c>
      <c r="AE57" s="401">
        <v>28</v>
      </c>
      <c r="AF57" s="885"/>
      <c r="AG57" s="397">
        <f t="shared" ref="AG57:AG68" si="122">SUM(AE57/AD57)</f>
        <v>1.2173913043478262</v>
      </c>
      <c r="AH57" s="402">
        <v>3</v>
      </c>
      <c r="AI57" s="400">
        <v>23</v>
      </c>
      <c r="AJ57" s="401">
        <v>28</v>
      </c>
      <c r="AK57" s="885"/>
      <c r="AL57" s="397">
        <f t="shared" ref="AL57:AL68" si="123">SUM(AJ57/AI57)</f>
        <v>1.2173913043478262</v>
      </c>
      <c r="AM57" s="403">
        <v>3</v>
      </c>
      <c r="AN57" s="404">
        <v>21</v>
      </c>
      <c r="AO57" s="210">
        <v>28</v>
      </c>
      <c r="AP57" s="885"/>
      <c r="AQ57" s="405">
        <f t="shared" ref="AQ57:AQ68" si="124">SUM(AO57/AN57)</f>
        <v>1.3333333333333333</v>
      </c>
      <c r="AR57" s="403">
        <v>3</v>
      </c>
      <c r="AS57" s="843"/>
      <c r="AT57" s="844"/>
      <c r="AU57" s="890" t="s">
        <v>632</v>
      </c>
      <c r="AV57" s="845" t="e">
        <f t="shared" ref="AV57:AV68" si="125">SUM(AT57/AS57)</f>
        <v>#DIV/0!</v>
      </c>
      <c r="AW57" s="842"/>
      <c r="AX57" s="404">
        <v>16</v>
      </c>
      <c r="AY57" s="210">
        <v>19</v>
      </c>
      <c r="AZ57" s="885"/>
      <c r="BA57" s="405">
        <f t="shared" ref="BA57:BA68" si="126">SUM(AY57/AX57)</f>
        <v>1.1875</v>
      </c>
      <c r="BB57" s="403">
        <v>1</v>
      </c>
      <c r="BC57" s="404">
        <v>22</v>
      </c>
      <c r="BD57" s="210">
        <v>28</v>
      </c>
      <c r="BE57" s="885"/>
      <c r="BF57" s="405">
        <f t="shared" ref="BF57:BF68" si="127">SUM(BD57/BC57)</f>
        <v>1.2727272727272727</v>
      </c>
      <c r="BG57" s="403">
        <v>3</v>
      </c>
      <c r="BH57" s="404">
        <v>18</v>
      </c>
      <c r="BI57" s="210">
        <v>13</v>
      </c>
      <c r="BJ57" s="885"/>
      <c r="BK57" s="405">
        <f t="shared" ref="BK57:BK68" si="128">SUM(BI57/BH57)</f>
        <v>0.72222222222222221</v>
      </c>
      <c r="BL57" s="403">
        <v>0</v>
      </c>
      <c r="BM57" s="404">
        <v>11</v>
      </c>
      <c r="BN57" s="210">
        <v>4</v>
      </c>
      <c r="BO57" s="885"/>
      <c r="BP57" s="405">
        <f t="shared" ref="BP57:BP68" si="129">SUM(BN57/BM57)</f>
        <v>0.36363636363636365</v>
      </c>
      <c r="BQ57" s="403">
        <v>0</v>
      </c>
      <c r="BR57" s="404">
        <v>32</v>
      </c>
      <c r="BS57" s="210">
        <v>28</v>
      </c>
      <c r="BT57" s="885"/>
      <c r="BU57" s="405">
        <f t="shared" ref="BU57:BU68" si="130">SUM(BS57/BR57)</f>
        <v>0.875</v>
      </c>
      <c r="BV57" s="403">
        <v>2</v>
      </c>
      <c r="BW57" s="404">
        <v>18</v>
      </c>
      <c r="BX57" s="210">
        <v>28</v>
      </c>
      <c r="BY57" s="880"/>
      <c r="BZ57" s="405">
        <f t="shared" ref="BZ57:BZ68" si="131">SUM(BX57/BW57)</f>
        <v>1.5555555555555556</v>
      </c>
      <c r="CA57" s="403">
        <v>3</v>
      </c>
      <c r="CB57" s="404">
        <v>20</v>
      </c>
      <c r="CC57" s="210">
        <v>23</v>
      </c>
      <c r="CD57" s="885"/>
      <c r="CE57" s="405">
        <f t="shared" ref="CE57:CE68" si="132">SUM(CC57/CB57)</f>
        <v>1.1499999999999999</v>
      </c>
      <c r="CF57" s="403">
        <v>1</v>
      </c>
      <c r="CG57" s="404">
        <v>22</v>
      </c>
      <c r="CH57" s="210">
        <v>13</v>
      </c>
      <c r="CI57" s="885"/>
      <c r="CJ57" s="405">
        <f t="shared" ref="CJ57:CJ68" si="133">SUM(CH57/CG57)</f>
        <v>0.59090909090909094</v>
      </c>
      <c r="CK57" s="403">
        <v>0</v>
      </c>
      <c r="CL57" s="404">
        <v>13</v>
      </c>
      <c r="CM57" s="210">
        <v>9</v>
      </c>
      <c r="CN57" s="885"/>
      <c r="CO57" s="405">
        <f t="shared" ref="CO57:CO68" si="134">SUM(CM57/CL57)</f>
        <v>0.69230769230769229</v>
      </c>
      <c r="CP57" s="403">
        <v>0</v>
      </c>
      <c r="CQ57" s="404">
        <v>17</v>
      </c>
      <c r="CR57" s="210">
        <v>28</v>
      </c>
      <c r="CS57" s="885"/>
      <c r="CT57" s="405">
        <f t="shared" ref="CT57:CT68" si="135">SUM(CR57/CQ57)</f>
        <v>1.6470588235294117</v>
      </c>
      <c r="CU57" s="403">
        <v>3</v>
      </c>
      <c r="CV57" s="843"/>
      <c r="CW57" s="844"/>
      <c r="CX57" s="890" t="s">
        <v>632</v>
      </c>
      <c r="CY57" s="845" t="e">
        <f t="shared" ref="CY57:CY68" si="136">SUM(CW57/CV57)</f>
        <v>#DIV/0!</v>
      </c>
      <c r="CZ57" s="842"/>
      <c r="DA57" s="404">
        <v>13</v>
      </c>
      <c r="DB57" s="210">
        <v>14</v>
      </c>
      <c r="DC57" s="885"/>
      <c r="DD57" s="405">
        <f t="shared" ref="DD57:DD68" si="137">SUM(DB57/DA57)</f>
        <v>1.0769230769230769</v>
      </c>
      <c r="DE57" s="403">
        <v>0</v>
      </c>
      <c r="DF57" s="404">
        <v>23</v>
      </c>
      <c r="DG57" s="210">
        <v>28</v>
      </c>
      <c r="DH57" s="885"/>
      <c r="DI57" s="405">
        <f t="shared" ref="DI57:DI68" si="138">SUM(DG57/DF57)</f>
        <v>1.2173913043478262</v>
      </c>
      <c r="DJ57" s="403">
        <v>3</v>
      </c>
      <c r="DK57" s="404">
        <v>26</v>
      </c>
      <c r="DL57" s="210">
        <v>26</v>
      </c>
      <c r="DM57" s="885"/>
      <c r="DN57" s="405">
        <f t="shared" ref="DN57:DN68" si="139">SUM(DL57/DK57)</f>
        <v>1</v>
      </c>
      <c r="DO57" s="403">
        <v>0</v>
      </c>
    </row>
    <row r="58" spans="1:120" x14ac:dyDescent="0.2">
      <c r="A58" s="1" t="str">
        <f>'spelers bestand'!D51</f>
        <v>Gent v. Hans</v>
      </c>
      <c r="B58" s="387">
        <f>'spelers bestand'!I51</f>
        <v>1.1155660000000001</v>
      </c>
      <c r="C58" s="388">
        <f>'spelers bestand'!J51</f>
        <v>27.889150000000001</v>
      </c>
      <c r="D58" s="389">
        <f t="shared" si="112"/>
        <v>1.225071225071225</v>
      </c>
      <c r="E58" s="390">
        <f t="shared" si="113"/>
        <v>30.626780626780626</v>
      </c>
      <c r="F58" s="391">
        <f t="shared" si="114"/>
        <v>31</v>
      </c>
      <c r="G58" s="392">
        <f t="shared" si="115"/>
        <v>351</v>
      </c>
      <c r="H58" s="758">
        <f t="shared" si="116"/>
        <v>430</v>
      </c>
      <c r="I58" s="394">
        <f t="shared" si="117"/>
        <v>19</v>
      </c>
      <c r="J58" s="866">
        <v>13</v>
      </c>
      <c r="K58" s="393">
        <v>8</v>
      </c>
      <c r="L58" s="905"/>
      <c r="M58" s="374">
        <f t="shared" si="118"/>
        <v>0.61538461538461542</v>
      </c>
      <c r="N58" s="394">
        <v>0</v>
      </c>
      <c r="O58" s="834"/>
      <c r="P58" s="835"/>
      <c r="Q58" s="913" t="s">
        <v>632</v>
      </c>
      <c r="R58" s="836" t="e">
        <f t="shared" si="119"/>
        <v>#DIV/0!</v>
      </c>
      <c r="S58" s="837"/>
      <c r="T58" s="395">
        <v>24</v>
      </c>
      <c r="U58" s="396">
        <v>14</v>
      </c>
      <c r="V58" s="898"/>
      <c r="W58" s="397">
        <f t="shared" si="120"/>
        <v>0.58333333333333337</v>
      </c>
      <c r="X58" s="399">
        <v>0</v>
      </c>
      <c r="Y58" s="400">
        <v>11</v>
      </c>
      <c r="Z58" s="401">
        <v>28</v>
      </c>
      <c r="AA58" s="885"/>
      <c r="AB58" s="397">
        <f t="shared" si="121"/>
        <v>2.5454545454545454</v>
      </c>
      <c r="AC58" s="402">
        <v>3</v>
      </c>
      <c r="AD58" s="400">
        <v>18</v>
      </c>
      <c r="AE58" s="401">
        <v>28</v>
      </c>
      <c r="AF58" s="885"/>
      <c r="AG58" s="397">
        <f t="shared" si="122"/>
        <v>1.5555555555555556</v>
      </c>
      <c r="AH58" s="402">
        <v>3</v>
      </c>
      <c r="AI58" s="400">
        <v>20</v>
      </c>
      <c r="AJ58" s="401">
        <v>25</v>
      </c>
      <c r="AK58" s="885"/>
      <c r="AL58" s="397">
        <f t="shared" si="123"/>
        <v>1.25</v>
      </c>
      <c r="AM58" s="403">
        <v>1</v>
      </c>
      <c r="AN58" s="843"/>
      <c r="AO58" s="844"/>
      <c r="AP58" s="890" t="s">
        <v>632</v>
      </c>
      <c r="AQ58" s="845" t="e">
        <f t="shared" si="124"/>
        <v>#DIV/0!</v>
      </c>
      <c r="AR58" s="842"/>
      <c r="AS58" s="404">
        <v>20</v>
      </c>
      <c r="AT58" s="210">
        <v>28</v>
      </c>
      <c r="AU58" s="885"/>
      <c r="AV58" s="405">
        <f t="shared" si="125"/>
        <v>1.4</v>
      </c>
      <c r="AW58" s="403">
        <v>3</v>
      </c>
      <c r="AX58" s="404">
        <v>15</v>
      </c>
      <c r="AY58" s="210">
        <v>28</v>
      </c>
      <c r="AZ58" s="885"/>
      <c r="BA58" s="405">
        <f t="shared" si="126"/>
        <v>1.8666666666666667</v>
      </c>
      <c r="BB58" s="403">
        <v>3</v>
      </c>
      <c r="BC58" s="404">
        <v>15</v>
      </c>
      <c r="BD58" s="210">
        <v>22</v>
      </c>
      <c r="BE58" s="885"/>
      <c r="BF58" s="405">
        <f t="shared" si="127"/>
        <v>1.4666666666666666</v>
      </c>
      <c r="BG58" s="403">
        <v>1</v>
      </c>
      <c r="BH58" s="404">
        <v>18</v>
      </c>
      <c r="BI58" s="210">
        <v>28</v>
      </c>
      <c r="BJ58" s="885"/>
      <c r="BK58" s="405">
        <f t="shared" si="128"/>
        <v>1.5555555555555556</v>
      </c>
      <c r="BL58" s="403">
        <v>3</v>
      </c>
      <c r="BM58" s="404">
        <v>22</v>
      </c>
      <c r="BN58" s="210">
        <v>28</v>
      </c>
      <c r="BO58" s="885"/>
      <c r="BP58" s="405">
        <f t="shared" si="129"/>
        <v>1.2727272727272727</v>
      </c>
      <c r="BQ58" s="403">
        <v>3</v>
      </c>
      <c r="BR58" s="404">
        <v>20</v>
      </c>
      <c r="BS58" s="210">
        <v>23</v>
      </c>
      <c r="BT58" s="880"/>
      <c r="BU58" s="405">
        <f t="shared" si="130"/>
        <v>1.1499999999999999</v>
      </c>
      <c r="BV58" s="403">
        <v>1</v>
      </c>
      <c r="BW58" s="404">
        <v>17</v>
      </c>
      <c r="BX58" s="210">
        <v>28</v>
      </c>
      <c r="BY58" s="885"/>
      <c r="BZ58" s="405">
        <f t="shared" si="131"/>
        <v>1.6470588235294117</v>
      </c>
      <c r="CA58" s="403">
        <v>3</v>
      </c>
      <c r="CB58" s="404">
        <v>29</v>
      </c>
      <c r="CC58" s="210">
        <v>28</v>
      </c>
      <c r="CD58" s="885"/>
      <c r="CE58" s="405">
        <f t="shared" si="132"/>
        <v>0.96551724137931039</v>
      </c>
      <c r="CF58" s="403">
        <v>2</v>
      </c>
      <c r="CG58" s="404">
        <v>18</v>
      </c>
      <c r="CH58" s="210">
        <v>13</v>
      </c>
      <c r="CI58" s="885"/>
      <c r="CJ58" s="405">
        <f t="shared" si="133"/>
        <v>0.72222222222222221</v>
      </c>
      <c r="CK58" s="403">
        <v>0</v>
      </c>
      <c r="CL58" s="404">
        <v>12</v>
      </c>
      <c r="CM58" s="210">
        <v>6</v>
      </c>
      <c r="CN58" s="885"/>
      <c r="CO58" s="405">
        <f t="shared" si="134"/>
        <v>0.5</v>
      </c>
      <c r="CP58" s="403">
        <v>0</v>
      </c>
      <c r="CQ58" s="843"/>
      <c r="CR58" s="844"/>
      <c r="CS58" s="890" t="s">
        <v>632</v>
      </c>
      <c r="CT58" s="845" t="e">
        <f t="shared" si="135"/>
        <v>#DIV/0!</v>
      </c>
      <c r="CU58" s="842"/>
      <c r="CV58" s="404">
        <v>16</v>
      </c>
      <c r="CW58" s="210">
        <v>28</v>
      </c>
      <c r="CX58" s="885"/>
      <c r="CY58" s="405">
        <f t="shared" si="136"/>
        <v>1.75</v>
      </c>
      <c r="CZ58" s="403">
        <v>3</v>
      </c>
      <c r="DA58" s="404">
        <v>18</v>
      </c>
      <c r="DB58" s="210">
        <v>20</v>
      </c>
      <c r="DC58" s="885"/>
      <c r="DD58" s="405">
        <f t="shared" si="137"/>
        <v>1.1111111111111112</v>
      </c>
      <c r="DE58" s="403">
        <v>0</v>
      </c>
      <c r="DF58" s="404">
        <v>19</v>
      </c>
      <c r="DG58" s="210">
        <v>19</v>
      </c>
      <c r="DH58" s="880" t="s">
        <v>703</v>
      </c>
      <c r="DI58" s="405">
        <f t="shared" si="138"/>
        <v>1</v>
      </c>
      <c r="DJ58" s="403">
        <v>0</v>
      </c>
      <c r="DK58" s="404">
        <v>26</v>
      </c>
      <c r="DL58" s="210">
        <v>28</v>
      </c>
      <c r="DM58" s="885"/>
      <c r="DN58" s="405">
        <f t="shared" si="139"/>
        <v>1.0769230769230769</v>
      </c>
      <c r="DO58" s="403">
        <v>2</v>
      </c>
    </row>
    <row r="59" spans="1:120" x14ac:dyDescent="0.2">
      <c r="A59" s="1" t="str">
        <f>'spelers bestand'!D52</f>
        <v>Zanten v.Gerard</v>
      </c>
      <c r="B59" s="387">
        <f>'spelers bestand'!I52</f>
        <v>1.1133500999999999</v>
      </c>
      <c r="C59" s="388">
        <f>'spelers bestand'!J52</f>
        <v>27.833752499999996</v>
      </c>
      <c r="D59" s="389">
        <f t="shared" si="112"/>
        <v>0.91326530612244894</v>
      </c>
      <c r="E59" s="390">
        <f t="shared" si="113"/>
        <v>22.831632653061224</v>
      </c>
      <c r="F59" s="391">
        <f t="shared" si="114"/>
        <v>11</v>
      </c>
      <c r="G59" s="392">
        <f t="shared" si="115"/>
        <v>392</v>
      </c>
      <c r="H59" s="758">
        <f t="shared" si="116"/>
        <v>358</v>
      </c>
      <c r="I59" s="394">
        <f t="shared" si="117"/>
        <v>19</v>
      </c>
      <c r="J59" s="868"/>
      <c r="K59" s="831"/>
      <c r="L59" s="918" t="s">
        <v>627</v>
      </c>
      <c r="M59" s="832" t="e">
        <f t="shared" si="118"/>
        <v>#DIV/0!</v>
      </c>
      <c r="N59" s="833"/>
      <c r="O59" s="395">
        <v>13</v>
      </c>
      <c r="P59" s="396">
        <v>9</v>
      </c>
      <c r="Q59" s="898"/>
      <c r="R59" s="397">
        <f t="shared" si="119"/>
        <v>0.69230769230769229</v>
      </c>
      <c r="S59" s="398">
        <v>0</v>
      </c>
      <c r="T59" s="395">
        <v>21</v>
      </c>
      <c r="U59" s="396">
        <v>21</v>
      </c>
      <c r="V59" s="898"/>
      <c r="W59" s="397">
        <f t="shared" si="120"/>
        <v>1</v>
      </c>
      <c r="X59" s="399">
        <v>0</v>
      </c>
      <c r="Y59" s="400">
        <v>11</v>
      </c>
      <c r="Z59" s="401">
        <v>5</v>
      </c>
      <c r="AA59" s="885"/>
      <c r="AB59" s="397">
        <f t="shared" si="121"/>
        <v>0.45454545454545453</v>
      </c>
      <c r="AC59" s="402">
        <v>0</v>
      </c>
      <c r="AD59" s="400">
        <v>20</v>
      </c>
      <c r="AE59" s="401">
        <v>13</v>
      </c>
      <c r="AF59" s="885"/>
      <c r="AG59" s="397">
        <f t="shared" si="122"/>
        <v>0.65</v>
      </c>
      <c r="AH59" s="402">
        <v>0</v>
      </c>
      <c r="AI59" s="839"/>
      <c r="AJ59" s="840"/>
      <c r="AK59" s="884"/>
      <c r="AL59" s="836" t="e">
        <f t="shared" si="123"/>
        <v>#DIV/0!</v>
      </c>
      <c r="AM59" s="842"/>
      <c r="AN59" s="404">
        <v>18</v>
      </c>
      <c r="AO59" s="210">
        <v>25</v>
      </c>
      <c r="AP59" s="879" t="s">
        <v>655</v>
      </c>
      <c r="AQ59" s="405">
        <f t="shared" si="124"/>
        <v>1.3888888888888888</v>
      </c>
      <c r="AR59" s="403">
        <v>1</v>
      </c>
      <c r="AS59" s="404">
        <v>33</v>
      </c>
      <c r="AT59" s="210">
        <v>27</v>
      </c>
      <c r="AU59" s="885"/>
      <c r="AV59" s="405">
        <f t="shared" si="125"/>
        <v>0.81818181818181823</v>
      </c>
      <c r="AW59" s="403">
        <v>0</v>
      </c>
      <c r="AX59" s="404">
        <v>15</v>
      </c>
      <c r="AY59" s="210">
        <v>7</v>
      </c>
      <c r="AZ59" s="885"/>
      <c r="BA59" s="405">
        <f t="shared" si="126"/>
        <v>0.46666666666666667</v>
      </c>
      <c r="BB59" s="403">
        <v>0</v>
      </c>
      <c r="BC59" s="404">
        <v>22</v>
      </c>
      <c r="BD59" s="210">
        <v>19</v>
      </c>
      <c r="BE59" s="885"/>
      <c r="BF59" s="405">
        <f t="shared" si="127"/>
        <v>0.86363636363636365</v>
      </c>
      <c r="BG59" s="403">
        <v>0</v>
      </c>
      <c r="BH59" s="404">
        <v>26</v>
      </c>
      <c r="BI59" s="210">
        <v>28</v>
      </c>
      <c r="BJ59" s="885"/>
      <c r="BK59" s="405">
        <f t="shared" si="128"/>
        <v>1.0769230769230769</v>
      </c>
      <c r="BL59" s="403">
        <v>2</v>
      </c>
      <c r="BM59" s="404">
        <v>29</v>
      </c>
      <c r="BN59" s="210">
        <v>26</v>
      </c>
      <c r="BO59" s="880"/>
      <c r="BP59" s="405">
        <f t="shared" si="129"/>
        <v>0.89655172413793105</v>
      </c>
      <c r="BQ59" s="403">
        <v>0</v>
      </c>
      <c r="BR59" s="404">
        <v>21</v>
      </c>
      <c r="BS59" s="210">
        <v>27</v>
      </c>
      <c r="BT59" s="885"/>
      <c r="BU59" s="405">
        <f t="shared" si="130"/>
        <v>1.2857142857142858</v>
      </c>
      <c r="BV59" s="403">
        <v>1</v>
      </c>
      <c r="BW59" s="404">
        <v>22</v>
      </c>
      <c r="BX59" s="210">
        <v>10</v>
      </c>
      <c r="BY59" s="885"/>
      <c r="BZ59" s="405">
        <f t="shared" si="131"/>
        <v>0.45454545454545453</v>
      </c>
      <c r="CA59" s="403">
        <v>0</v>
      </c>
      <c r="CB59" s="404">
        <v>13</v>
      </c>
      <c r="CC59" s="210">
        <v>9</v>
      </c>
      <c r="CD59" s="885"/>
      <c r="CE59" s="405">
        <f t="shared" si="132"/>
        <v>0.69230769230769229</v>
      </c>
      <c r="CF59" s="403">
        <v>0</v>
      </c>
      <c r="CG59" s="404">
        <v>21</v>
      </c>
      <c r="CH59" s="210">
        <v>25</v>
      </c>
      <c r="CI59" s="885"/>
      <c r="CJ59" s="405">
        <f t="shared" si="133"/>
        <v>1.1904761904761905</v>
      </c>
      <c r="CK59" s="403">
        <v>1</v>
      </c>
      <c r="CL59" s="843"/>
      <c r="CM59" s="844"/>
      <c r="CN59" s="890" t="s">
        <v>632</v>
      </c>
      <c r="CO59" s="845" t="e">
        <f t="shared" si="134"/>
        <v>#DIV/0!</v>
      </c>
      <c r="CP59" s="842"/>
      <c r="CQ59" s="404">
        <v>19</v>
      </c>
      <c r="CR59" s="210">
        <v>12</v>
      </c>
      <c r="CS59" s="880" t="s">
        <v>683</v>
      </c>
      <c r="CT59" s="405">
        <f t="shared" si="135"/>
        <v>0.63157894736842102</v>
      </c>
      <c r="CU59" s="403">
        <v>0</v>
      </c>
      <c r="CV59" s="404">
        <v>32</v>
      </c>
      <c r="CW59" s="210">
        <v>24</v>
      </c>
      <c r="CX59" s="885"/>
      <c r="CY59" s="405">
        <f t="shared" si="136"/>
        <v>0.75</v>
      </c>
      <c r="CZ59" s="403">
        <v>0</v>
      </c>
      <c r="DA59" s="404">
        <v>18</v>
      </c>
      <c r="DB59" s="210">
        <v>28</v>
      </c>
      <c r="DC59" s="885"/>
      <c r="DD59" s="405">
        <f t="shared" si="137"/>
        <v>1.5555555555555556</v>
      </c>
      <c r="DE59" s="403">
        <v>3</v>
      </c>
      <c r="DF59" s="404">
        <v>23</v>
      </c>
      <c r="DG59" s="210">
        <v>15</v>
      </c>
      <c r="DH59" s="885"/>
      <c r="DI59" s="405">
        <f t="shared" si="138"/>
        <v>0.65217391304347827</v>
      </c>
      <c r="DJ59" s="403">
        <v>0</v>
      </c>
      <c r="DK59" s="404">
        <v>15</v>
      </c>
      <c r="DL59" s="210">
        <v>28</v>
      </c>
      <c r="DM59" s="885"/>
      <c r="DN59" s="405">
        <f t="shared" si="139"/>
        <v>1.8666666666666667</v>
      </c>
      <c r="DO59" s="403">
        <v>3</v>
      </c>
    </row>
    <row r="60" spans="1:120" x14ac:dyDescent="0.2">
      <c r="A60" s="1" t="str">
        <f>'spelers bestand'!D53</f>
        <v>Kroon Jos</v>
      </c>
      <c r="B60" s="387">
        <f>'spelers bestand'!I53</f>
        <v>1.1125</v>
      </c>
      <c r="C60" s="388">
        <f>'spelers bestand'!J53</f>
        <v>27.8125</v>
      </c>
      <c r="D60" s="389">
        <f t="shared" si="112"/>
        <v>1.2139175257731958</v>
      </c>
      <c r="E60" s="390">
        <f t="shared" si="113"/>
        <v>30.347938144329895</v>
      </c>
      <c r="F60" s="391">
        <f t="shared" si="114"/>
        <v>36</v>
      </c>
      <c r="G60" s="392">
        <f t="shared" si="115"/>
        <v>388</v>
      </c>
      <c r="H60" s="758">
        <f t="shared" si="116"/>
        <v>471</v>
      </c>
      <c r="I60" s="394">
        <f t="shared" si="117"/>
        <v>19</v>
      </c>
      <c r="J60" s="866">
        <v>20</v>
      </c>
      <c r="K60" s="393">
        <v>25</v>
      </c>
      <c r="L60" s="905"/>
      <c r="M60" s="374">
        <f t="shared" si="118"/>
        <v>1.25</v>
      </c>
      <c r="N60" s="394">
        <v>1</v>
      </c>
      <c r="O60" s="395">
        <v>24</v>
      </c>
      <c r="P60" s="396">
        <v>28</v>
      </c>
      <c r="Q60" s="898"/>
      <c r="R60" s="397">
        <f t="shared" si="119"/>
        <v>1.1666666666666667</v>
      </c>
      <c r="S60" s="398">
        <v>3</v>
      </c>
      <c r="T60" s="395">
        <v>18</v>
      </c>
      <c r="U60" s="396">
        <v>17</v>
      </c>
      <c r="V60" s="898"/>
      <c r="W60" s="397">
        <f t="shared" si="120"/>
        <v>0.94444444444444442</v>
      </c>
      <c r="X60" s="399">
        <v>0</v>
      </c>
      <c r="Y60" s="400">
        <v>26</v>
      </c>
      <c r="Z60" s="401">
        <v>19</v>
      </c>
      <c r="AA60" s="871"/>
      <c r="AB60" s="397">
        <f t="shared" si="121"/>
        <v>0.73076923076923073</v>
      </c>
      <c r="AC60" s="402">
        <v>0</v>
      </c>
      <c r="AD60" s="839"/>
      <c r="AE60" s="840"/>
      <c r="AF60" s="903" t="s">
        <v>632</v>
      </c>
      <c r="AG60" s="836" t="e">
        <f t="shared" si="122"/>
        <v>#DIV/0!</v>
      </c>
      <c r="AH60" s="841"/>
      <c r="AI60" s="400">
        <v>24</v>
      </c>
      <c r="AJ60" s="401">
        <v>28</v>
      </c>
      <c r="AK60" s="880" t="s">
        <v>651</v>
      </c>
      <c r="AL60" s="397">
        <f t="shared" si="123"/>
        <v>1.1666666666666667</v>
      </c>
      <c r="AM60" s="403">
        <v>3</v>
      </c>
      <c r="AN60" s="404">
        <v>18</v>
      </c>
      <c r="AO60" s="210">
        <v>28</v>
      </c>
      <c r="AP60" s="879" t="s">
        <v>655</v>
      </c>
      <c r="AQ60" s="405">
        <f t="shared" si="124"/>
        <v>1.5555555555555556</v>
      </c>
      <c r="AR60" s="403">
        <v>3</v>
      </c>
      <c r="AS60" s="404">
        <v>20</v>
      </c>
      <c r="AT60" s="210">
        <v>18</v>
      </c>
      <c r="AU60" s="885"/>
      <c r="AV60" s="405">
        <f t="shared" si="125"/>
        <v>0.9</v>
      </c>
      <c r="AW60" s="403">
        <v>0</v>
      </c>
      <c r="AX60" s="404">
        <v>16</v>
      </c>
      <c r="AY60" s="210">
        <v>28</v>
      </c>
      <c r="AZ60" s="885"/>
      <c r="BA60" s="405">
        <f t="shared" si="126"/>
        <v>1.75</v>
      </c>
      <c r="BB60" s="403">
        <v>3</v>
      </c>
      <c r="BC60" s="404">
        <v>17</v>
      </c>
      <c r="BD60" s="210">
        <v>28</v>
      </c>
      <c r="BE60" s="885"/>
      <c r="BF60" s="405">
        <f t="shared" si="127"/>
        <v>1.6470588235294117</v>
      </c>
      <c r="BG60" s="403">
        <v>3</v>
      </c>
      <c r="BH60" s="843"/>
      <c r="BI60" s="844"/>
      <c r="BJ60" s="890" t="s">
        <v>632</v>
      </c>
      <c r="BK60" s="845" t="e">
        <f t="shared" si="128"/>
        <v>#DIV/0!</v>
      </c>
      <c r="BL60" s="842"/>
      <c r="BM60" s="404">
        <v>22</v>
      </c>
      <c r="BN60" s="210">
        <v>28</v>
      </c>
      <c r="BO60" s="885"/>
      <c r="BP60" s="405">
        <f t="shared" si="129"/>
        <v>1.2727272727272727</v>
      </c>
      <c r="BQ60" s="403">
        <v>3</v>
      </c>
      <c r="BR60" s="404">
        <v>30</v>
      </c>
      <c r="BS60" s="210">
        <v>28</v>
      </c>
      <c r="BT60" s="880" t="s">
        <v>672</v>
      </c>
      <c r="BU60" s="405">
        <f t="shared" si="130"/>
        <v>0.93333333333333335</v>
      </c>
      <c r="BV60" s="403">
        <v>2</v>
      </c>
      <c r="BW60" s="404">
        <v>19</v>
      </c>
      <c r="BX60" s="210">
        <v>28</v>
      </c>
      <c r="BY60" s="885"/>
      <c r="BZ60" s="405">
        <f t="shared" si="131"/>
        <v>1.4736842105263157</v>
      </c>
      <c r="CA60" s="403">
        <v>3</v>
      </c>
      <c r="CB60" s="404">
        <v>25</v>
      </c>
      <c r="CC60" s="210">
        <v>28</v>
      </c>
      <c r="CD60" s="885"/>
      <c r="CE60" s="405">
        <f t="shared" si="132"/>
        <v>1.1200000000000001</v>
      </c>
      <c r="CF60" s="403">
        <v>2</v>
      </c>
      <c r="CG60" s="843"/>
      <c r="CH60" s="844"/>
      <c r="CI60" s="890" t="s">
        <v>632</v>
      </c>
      <c r="CJ60" s="845" t="e">
        <f t="shared" si="133"/>
        <v>#DIV/0!</v>
      </c>
      <c r="CK60" s="842"/>
      <c r="CL60" s="404">
        <v>18</v>
      </c>
      <c r="CM60" s="210">
        <v>28</v>
      </c>
      <c r="CN60" s="885"/>
      <c r="CO60" s="405">
        <f t="shared" si="134"/>
        <v>1.5555555555555556</v>
      </c>
      <c r="CP60" s="403">
        <v>3</v>
      </c>
      <c r="CQ60" s="404">
        <v>19</v>
      </c>
      <c r="CR60" s="210">
        <v>28</v>
      </c>
      <c r="CS60" s="880" t="s">
        <v>683</v>
      </c>
      <c r="CT60" s="405">
        <f t="shared" si="135"/>
        <v>1.4736842105263157</v>
      </c>
      <c r="CU60" s="403">
        <v>3</v>
      </c>
      <c r="CV60" s="404">
        <v>16</v>
      </c>
      <c r="CW60" s="210">
        <v>20</v>
      </c>
      <c r="CX60" s="885"/>
      <c r="CY60" s="405">
        <f t="shared" si="136"/>
        <v>1.25</v>
      </c>
      <c r="CZ60" s="403">
        <v>1</v>
      </c>
      <c r="DA60" s="404">
        <v>13</v>
      </c>
      <c r="DB60" s="210">
        <v>28</v>
      </c>
      <c r="DC60" s="885"/>
      <c r="DD60" s="405">
        <f t="shared" si="137"/>
        <v>2.1538461538461537</v>
      </c>
      <c r="DE60" s="403">
        <v>3</v>
      </c>
      <c r="DF60" s="404">
        <v>16</v>
      </c>
      <c r="DG60" s="210">
        <v>16</v>
      </c>
      <c r="DH60" s="885"/>
      <c r="DI60" s="405">
        <f t="shared" si="138"/>
        <v>1</v>
      </c>
      <c r="DJ60" s="403">
        <v>0</v>
      </c>
      <c r="DK60" s="404">
        <v>27</v>
      </c>
      <c r="DL60" s="210">
        <v>20</v>
      </c>
      <c r="DM60" s="880"/>
      <c r="DN60" s="405">
        <f t="shared" si="139"/>
        <v>0.7407407407407407</v>
      </c>
      <c r="DO60" s="403">
        <v>0</v>
      </c>
    </row>
    <row r="61" spans="1:120" ht="15" customHeight="1" x14ac:dyDescent="0.2">
      <c r="A61" s="854" t="str">
        <f>'spelers bestand'!D54</f>
        <v>Uitgevallen Meer v.d.John</v>
      </c>
      <c r="B61" s="829">
        <f>'spelers bestand'!I54</f>
        <v>1.0920000000000001</v>
      </c>
      <c r="C61" s="830">
        <f>'spelers bestand'!J54</f>
        <v>27.3</v>
      </c>
      <c r="D61" s="389" t="e">
        <f t="shared" si="112"/>
        <v>#DIV/0!</v>
      </c>
      <c r="E61" s="390" t="e">
        <f t="shared" si="113"/>
        <v>#DIV/0!</v>
      </c>
      <c r="F61" s="391">
        <f t="shared" si="114"/>
        <v>0</v>
      </c>
      <c r="G61" s="392">
        <f t="shared" si="115"/>
        <v>0</v>
      </c>
      <c r="H61" s="758">
        <f t="shared" si="116"/>
        <v>0</v>
      </c>
      <c r="I61" s="394">
        <f t="shared" si="117"/>
        <v>0</v>
      </c>
      <c r="J61" s="868"/>
      <c r="K61" s="831"/>
      <c r="L61" s="891" t="s">
        <v>626</v>
      </c>
      <c r="M61" s="832" t="e">
        <f t="shared" si="118"/>
        <v>#DIV/0!</v>
      </c>
      <c r="N61" s="833"/>
      <c r="O61" s="834"/>
      <c r="P61" s="835"/>
      <c r="Q61" s="891" t="s">
        <v>626</v>
      </c>
      <c r="R61" s="836" t="e">
        <f t="shared" si="119"/>
        <v>#DIV/0!</v>
      </c>
      <c r="S61" s="837"/>
      <c r="T61" s="834"/>
      <c r="U61" s="835"/>
      <c r="V61" s="891" t="s">
        <v>626</v>
      </c>
      <c r="W61" s="836" t="e">
        <f t="shared" si="120"/>
        <v>#DIV/0!</v>
      </c>
      <c r="X61" s="838"/>
      <c r="Y61" s="839"/>
      <c r="Z61" s="840"/>
      <c r="AA61" s="891" t="s">
        <v>626</v>
      </c>
      <c r="AB61" s="836" t="e">
        <f t="shared" si="121"/>
        <v>#DIV/0!</v>
      </c>
      <c r="AC61" s="841"/>
      <c r="AD61" s="839"/>
      <c r="AE61" s="840"/>
      <c r="AF61" s="891" t="s">
        <v>626</v>
      </c>
      <c r="AG61" s="836" t="e">
        <f t="shared" si="122"/>
        <v>#DIV/0!</v>
      </c>
      <c r="AH61" s="841"/>
      <c r="AI61" s="839"/>
      <c r="AJ61" s="840"/>
      <c r="AK61" s="891" t="s">
        <v>626</v>
      </c>
      <c r="AL61" s="836" t="e">
        <f t="shared" si="123"/>
        <v>#DIV/0!</v>
      </c>
      <c r="AM61" s="842"/>
      <c r="AN61" s="843"/>
      <c r="AO61" s="844"/>
      <c r="AP61" s="884" t="s">
        <v>626</v>
      </c>
      <c r="AQ61" s="845" t="e">
        <f t="shared" si="124"/>
        <v>#DIV/0!</v>
      </c>
      <c r="AR61" s="842"/>
      <c r="AS61" s="843"/>
      <c r="AT61" s="844"/>
      <c r="AU61" s="884" t="s">
        <v>626</v>
      </c>
      <c r="AV61" s="845" t="e">
        <f t="shared" si="125"/>
        <v>#DIV/0!</v>
      </c>
      <c r="AW61" s="842"/>
      <c r="AX61" s="843"/>
      <c r="AY61" s="844"/>
      <c r="AZ61" s="884" t="s">
        <v>626</v>
      </c>
      <c r="BA61" s="845" t="e">
        <f t="shared" si="126"/>
        <v>#DIV/0!</v>
      </c>
      <c r="BB61" s="842"/>
      <c r="BC61" s="843"/>
      <c r="BD61" s="844"/>
      <c r="BE61" s="884" t="s">
        <v>626</v>
      </c>
      <c r="BF61" s="845" t="e">
        <f t="shared" si="127"/>
        <v>#DIV/0!</v>
      </c>
      <c r="BG61" s="842"/>
      <c r="BH61" s="843"/>
      <c r="BI61" s="844"/>
      <c r="BJ61" s="884" t="s">
        <v>626</v>
      </c>
      <c r="BK61" s="845" t="e">
        <f t="shared" si="128"/>
        <v>#DIV/0!</v>
      </c>
      <c r="BL61" s="842"/>
      <c r="BM61" s="843"/>
      <c r="BN61" s="844"/>
      <c r="BO61" s="891" t="s">
        <v>626</v>
      </c>
      <c r="BP61" s="845" t="e">
        <f t="shared" si="129"/>
        <v>#DIV/0!</v>
      </c>
      <c r="BQ61" s="842"/>
      <c r="BR61" s="843"/>
      <c r="BS61" s="844"/>
      <c r="BT61" s="891" t="s">
        <v>626</v>
      </c>
      <c r="BU61" s="845" t="e">
        <f t="shared" si="130"/>
        <v>#DIV/0!</v>
      </c>
      <c r="BV61" s="842"/>
      <c r="BW61" s="843"/>
      <c r="BX61" s="844"/>
      <c r="BY61" s="891" t="s">
        <v>626</v>
      </c>
      <c r="BZ61" s="845" t="e">
        <f t="shared" si="131"/>
        <v>#DIV/0!</v>
      </c>
      <c r="CA61" s="842"/>
      <c r="CB61" s="843"/>
      <c r="CC61" s="844"/>
      <c r="CD61" s="891" t="s">
        <v>626</v>
      </c>
      <c r="CE61" s="845" t="e">
        <f t="shared" si="132"/>
        <v>#DIV/0!</v>
      </c>
      <c r="CF61" s="842"/>
      <c r="CG61" s="843"/>
      <c r="CH61" s="844"/>
      <c r="CI61" s="891" t="s">
        <v>626</v>
      </c>
      <c r="CJ61" s="845" t="e">
        <f t="shared" si="133"/>
        <v>#DIV/0!</v>
      </c>
      <c r="CK61" s="842"/>
      <c r="CL61" s="843"/>
      <c r="CM61" s="844"/>
      <c r="CN61" s="891" t="s">
        <v>626</v>
      </c>
      <c r="CO61" s="845" t="e">
        <f t="shared" si="134"/>
        <v>#DIV/0!</v>
      </c>
      <c r="CP61" s="842"/>
      <c r="CQ61" s="843"/>
      <c r="CR61" s="844"/>
      <c r="CS61" s="891" t="s">
        <v>626</v>
      </c>
      <c r="CT61" s="845" t="e">
        <f t="shared" si="135"/>
        <v>#DIV/0!</v>
      </c>
      <c r="CU61" s="842"/>
      <c r="CV61" s="843"/>
      <c r="CW61" s="844"/>
      <c r="CX61" s="891" t="s">
        <v>626</v>
      </c>
      <c r="CY61" s="845" t="e">
        <f t="shared" si="136"/>
        <v>#DIV/0!</v>
      </c>
      <c r="CZ61" s="842"/>
      <c r="DA61" s="843"/>
      <c r="DB61" s="844"/>
      <c r="DC61" s="891" t="s">
        <v>626</v>
      </c>
      <c r="DD61" s="845" t="e">
        <f t="shared" si="137"/>
        <v>#DIV/0!</v>
      </c>
      <c r="DE61" s="842"/>
      <c r="DF61" s="843"/>
      <c r="DG61" s="844"/>
      <c r="DH61" s="891" t="s">
        <v>626</v>
      </c>
      <c r="DI61" s="845" t="e">
        <f t="shared" si="138"/>
        <v>#DIV/0!</v>
      </c>
      <c r="DJ61" s="842"/>
      <c r="DK61" s="843"/>
      <c r="DL61" s="844"/>
      <c r="DM61" s="891" t="s">
        <v>626</v>
      </c>
      <c r="DN61" s="845" t="e">
        <f t="shared" si="139"/>
        <v>#DIV/0!</v>
      </c>
      <c r="DO61" s="842"/>
    </row>
    <row r="62" spans="1:120" x14ac:dyDescent="0.2">
      <c r="A62" s="1" t="str">
        <f>'spelers bestand'!D55</f>
        <v>Verkleij Cock</v>
      </c>
      <c r="B62" s="387">
        <f>'spelers bestand'!I55</f>
        <v>1.0878859999999999</v>
      </c>
      <c r="C62" s="388">
        <f>'spelers bestand'!J55</f>
        <v>27.197149999999997</v>
      </c>
      <c r="D62" s="389">
        <f t="shared" si="112"/>
        <v>1.0733496332518337</v>
      </c>
      <c r="E62" s="390">
        <f t="shared" si="113"/>
        <v>26.833740831295845</v>
      </c>
      <c r="F62" s="391">
        <f t="shared" si="114"/>
        <v>25</v>
      </c>
      <c r="G62" s="392">
        <f t="shared" si="115"/>
        <v>409</v>
      </c>
      <c r="H62" s="758">
        <f t="shared" si="116"/>
        <v>439</v>
      </c>
      <c r="I62" s="394">
        <f t="shared" si="117"/>
        <v>19</v>
      </c>
      <c r="J62" s="866">
        <v>15</v>
      </c>
      <c r="K62" s="393">
        <v>21</v>
      </c>
      <c r="L62" s="905"/>
      <c r="M62" s="374">
        <f t="shared" si="118"/>
        <v>1.4</v>
      </c>
      <c r="N62" s="394">
        <v>1</v>
      </c>
      <c r="O62" s="395">
        <v>27</v>
      </c>
      <c r="P62" s="396">
        <v>27</v>
      </c>
      <c r="Q62" s="898"/>
      <c r="R62" s="397">
        <f t="shared" si="119"/>
        <v>1</v>
      </c>
      <c r="S62" s="398">
        <v>2</v>
      </c>
      <c r="T62" s="834"/>
      <c r="U62" s="835"/>
      <c r="V62" s="890" t="s">
        <v>627</v>
      </c>
      <c r="W62" s="836" t="e">
        <f t="shared" si="120"/>
        <v>#DIV/0!</v>
      </c>
      <c r="X62" s="838"/>
      <c r="Y62" s="400">
        <v>26</v>
      </c>
      <c r="Z62" s="401">
        <v>27</v>
      </c>
      <c r="AA62" s="885"/>
      <c r="AB62" s="397">
        <f t="shared" si="121"/>
        <v>1.0384615384615385</v>
      </c>
      <c r="AC62" s="402">
        <v>2</v>
      </c>
      <c r="AD62" s="400">
        <v>20</v>
      </c>
      <c r="AE62" s="401">
        <v>27</v>
      </c>
      <c r="AF62" s="885"/>
      <c r="AG62" s="397">
        <f t="shared" si="122"/>
        <v>1.35</v>
      </c>
      <c r="AH62" s="402">
        <v>3</v>
      </c>
      <c r="AI62" s="400">
        <v>20</v>
      </c>
      <c r="AJ62" s="401">
        <v>27</v>
      </c>
      <c r="AK62" s="885"/>
      <c r="AL62" s="397">
        <f t="shared" si="123"/>
        <v>1.35</v>
      </c>
      <c r="AM62" s="403">
        <v>3</v>
      </c>
      <c r="AN62" s="404">
        <v>21</v>
      </c>
      <c r="AO62" s="210">
        <v>18</v>
      </c>
      <c r="AP62" s="885"/>
      <c r="AQ62" s="405">
        <f t="shared" si="124"/>
        <v>0.8571428571428571</v>
      </c>
      <c r="AR62" s="403">
        <v>0</v>
      </c>
      <c r="AS62" s="404">
        <v>25</v>
      </c>
      <c r="AT62" s="210">
        <v>27</v>
      </c>
      <c r="AU62" s="885"/>
      <c r="AV62" s="405">
        <f t="shared" si="125"/>
        <v>1.08</v>
      </c>
      <c r="AW62" s="403">
        <v>2</v>
      </c>
      <c r="AX62" s="843"/>
      <c r="AY62" s="881"/>
      <c r="AZ62" s="881" t="s">
        <v>632</v>
      </c>
      <c r="BA62" s="845" t="e">
        <f t="shared" si="126"/>
        <v>#DIV/0!</v>
      </c>
      <c r="BB62" s="842"/>
      <c r="BC62" s="404">
        <v>23</v>
      </c>
      <c r="BD62" s="210">
        <v>27</v>
      </c>
      <c r="BE62" s="885"/>
      <c r="BF62" s="405">
        <f t="shared" si="127"/>
        <v>1.173913043478261</v>
      </c>
      <c r="BG62" s="403">
        <v>3</v>
      </c>
      <c r="BH62" s="404">
        <v>20</v>
      </c>
      <c r="BI62" s="210">
        <v>16</v>
      </c>
      <c r="BJ62" s="885"/>
      <c r="BK62" s="405">
        <f t="shared" si="128"/>
        <v>0.8</v>
      </c>
      <c r="BL62" s="403">
        <v>0</v>
      </c>
      <c r="BM62" s="404">
        <v>27</v>
      </c>
      <c r="BN62" s="210">
        <v>27</v>
      </c>
      <c r="BO62" s="885"/>
      <c r="BP62" s="405">
        <f t="shared" si="129"/>
        <v>1</v>
      </c>
      <c r="BQ62" s="403">
        <v>2</v>
      </c>
      <c r="BR62" s="404">
        <v>21</v>
      </c>
      <c r="BS62" s="210">
        <v>17</v>
      </c>
      <c r="BT62" s="885"/>
      <c r="BU62" s="405">
        <f t="shared" si="130"/>
        <v>0.80952380952380953</v>
      </c>
      <c r="BV62" s="403">
        <v>0</v>
      </c>
      <c r="BW62" s="843"/>
      <c r="BX62" s="844"/>
      <c r="BY62" s="890" t="s">
        <v>632</v>
      </c>
      <c r="BZ62" s="845" t="e">
        <f t="shared" si="131"/>
        <v>#DIV/0!</v>
      </c>
      <c r="CA62" s="842"/>
      <c r="CB62" s="404">
        <v>25</v>
      </c>
      <c r="CC62" s="210">
        <v>22</v>
      </c>
      <c r="CD62" s="885"/>
      <c r="CE62" s="405">
        <f t="shared" si="132"/>
        <v>0.88</v>
      </c>
      <c r="CF62" s="403">
        <v>0</v>
      </c>
      <c r="CG62" s="404">
        <v>21</v>
      </c>
      <c r="CH62" s="210">
        <v>27</v>
      </c>
      <c r="CI62" s="885"/>
      <c r="CJ62" s="405">
        <f t="shared" si="133"/>
        <v>1.2857142857142858</v>
      </c>
      <c r="CK62" s="403">
        <v>3</v>
      </c>
      <c r="CL62" s="404">
        <v>12</v>
      </c>
      <c r="CM62" s="210">
        <v>27</v>
      </c>
      <c r="CN62" s="885"/>
      <c r="CO62" s="405">
        <f t="shared" si="134"/>
        <v>2.25</v>
      </c>
      <c r="CP62" s="403">
        <v>3</v>
      </c>
      <c r="CQ62" s="404">
        <v>17</v>
      </c>
      <c r="CR62" s="210">
        <v>21</v>
      </c>
      <c r="CS62" s="885"/>
      <c r="CT62" s="405">
        <f t="shared" si="135"/>
        <v>1.2352941176470589</v>
      </c>
      <c r="CU62" s="403">
        <v>1</v>
      </c>
      <c r="CV62" s="404">
        <v>19</v>
      </c>
      <c r="CW62" s="210">
        <v>20</v>
      </c>
      <c r="CX62" s="885"/>
      <c r="CY62" s="405">
        <f t="shared" si="136"/>
        <v>1.0526315789473684</v>
      </c>
      <c r="CZ62" s="403">
        <v>0</v>
      </c>
      <c r="DA62" s="404">
        <v>25</v>
      </c>
      <c r="DB62" s="210">
        <v>22</v>
      </c>
      <c r="DC62" s="880" t="s">
        <v>697</v>
      </c>
      <c r="DD62" s="405">
        <f t="shared" si="137"/>
        <v>0.88</v>
      </c>
      <c r="DE62" s="403">
        <v>0</v>
      </c>
      <c r="DF62" s="404">
        <v>29</v>
      </c>
      <c r="DG62" s="210">
        <v>26</v>
      </c>
      <c r="DH62" s="885"/>
      <c r="DI62" s="405">
        <f t="shared" si="138"/>
        <v>0.89655172413793105</v>
      </c>
      <c r="DJ62" s="403">
        <v>0</v>
      </c>
      <c r="DK62" s="404">
        <v>16</v>
      </c>
      <c r="DL62" s="210">
        <v>13</v>
      </c>
      <c r="DM62" s="885"/>
      <c r="DN62" s="405">
        <f t="shared" si="139"/>
        <v>0.8125</v>
      </c>
      <c r="DO62" s="403">
        <v>0</v>
      </c>
    </row>
    <row r="63" spans="1:120" x14ac:dyDescent="0.2">
      <c r="A63" s="1" t="str">
        <f>'spelers bestand'!D56</f>
        <v>Pater Gerrit</v>
      </c>
      <c r="B63" s="387">
        <f>'spelers bestand'!I56</f>
        <v>1.0855615000000001</v>
      </c>
      <c r="C63" s="388">
        <f>'spelers bestand'!J56</f>
        <v>27.139037500000001</v>
      </c>
      <c r="D63" s="389">
        <f t="shared" si="112"/>
        <v>1.379008746355685</v>
      </c>
      <c r="E63" s="390">
        <f t="shared" si="113"/>
        <v>34.475218658892125</v>
      </c>
      <c r="F63" s="391">
        <f t="shared" si="114"/>
        <v>41</v>
      </c>
      <c r="G63" s="392">
        <f t="shared" si="115"/>
        <v>343</v>
      </c>
      <c r="H63" s="758">
        <f t="shared" si="116"/>
        <v>473</v>
      </c>
      <c r="I63" s="394">
        <f t="shared" si="117"/>
        <v>19</v>
      </c>
      <c r="J63" s="866">
        <v>15</v>
      </c>
      <c r="K63" s="393">
        <v>27</v>
      </c>
      <c r="L63" s="905"/>
      <c r="M63" s="374">
        <f t="shared" si="118"/>
        <v>1.8</v>
      </c>
      <c r="N63" s="394">
        <v>3</v>
      </c>
      <c r="O63" s="834"/>
      <c r="P63" s="835"/>
      <c r="Q63" s="890" t="s">
        <v>627</v>
      </c>
      <c r="R63" s="836" t="e">
        <f t="shared" si="119"/>
        <v>#DIV/0!</v>
      </c>
      <c r="S63" s="837"/>
      <c r="T63" s="400">
        <v>18</v>
      </c>
      <c r="U63" s="401">
        <v>27</v>
      </c>
      <c r="V63" s="885"/>
      <c r="W63" s="397">
        <f t="shared" si="120"/>
        <v>1.5</v>
      </c>
      <c r="X63" s="402">
        <v>3</v>
      </c>
      <c r="Y63" s="400">
        <v>11</v>
      </c>
      <c r="Z63" s="401">
        <v>27</v>
      </c>
      <c r="AA63" s="885"/>
      <c r="AB63" s="397">
        <f t="shared" si="121"/>
        <v>2.4545454545454546</v>
      </c>
      <c r="AC63" s="402">
        <v>3</v>
      </c>
      <c r="AD63" s="400">
        <v>18</v>
      </c>
      <c r="AE63" s="401">
        <v>18</v>
      </c>
      <c r="AF63" s="885"/>
      <c r="AG63" s="397">
        <f t="shared" si="122"/>
        <v>1</v>
      </c>
      <c r="AH63" s="402">
        <v>0</v>
      </c>
      <c r="AI63" s="400">
        <v>23</v>
      </c>
      <c r="AJ63" s="401">
        <v>21</v>
      </c>
      <c r="AK63" s="885"/>
      <c r="AL63" s="397">
        <f t="shared" si="123"/>
        <v>0.91304347826086951</v>
      </c>
      <c r="AM63" s="403">
        <v>0</v>
      </c>
      <c r="AN63" s="404">
        <v>15</v>
      </c>
      <c r="AO63" s="210">
        <v>27</v>
      </c>
      <c r="AP63" s="885"/>
      <c r="AQ63" s="405">
        <f t="shared" si="124"/>
        <v>1.8</v>
      </c>
      <c r="AR63" s="403">
        <v>3</v>
      </c>
      <c r="AS63" s="843"/>
      <c r="AT63" s="844"/>
      <c r="AU63" s="890" t="s">
        <v>632</v>
      </c>
      <c r="AV63" s="845" t="e">
        <f t="shared" si="125"/>
        <v>#DIV/0!</v>
      </c>
      <c r="AW63" s="842"/>
      <c r="AX63" s="404">
        <v>16</v>
      </c>
      <c r="AY63" s="210">
        <v>27</v>
      </c>
      <c r="AZ63" s="885"/>
      <c r="BA63" s="405">
        <f t="shared" si="126"/>
        <v>1.6875</v>
      </c>
      <c r="BB63" s="403">
        <v>3</v>
      </c>
      <c r="BC63" s="404">
        <v>16</v>
      </c>
      <c r="BD63" s="210">
        <v>26</v>
      </c>
      <c r="BE63" s="885"/>
      <c r="BF63" s="405">
        <f t="shared" si="127"/>
        <v>1.625</v>
      </c>
      <c r="BG63" s="403">
        <v>1</v>
      </c>
      <c r="BH63" s="404">
        <v>16</v>
      </c>
      <c r="BI63" s="210">
        <v>27</v>
      </c>
      <c r="BJ63" s="885"/>
      <c r="BK63" s="405">
        <f t="shared" si="128"/>
        <v>1.6875</v>
      </c>
      <c r="BL63" s="403">
        <v>3</v>
      </c>
      <c r="BM63" s="404">
        <v>27</v>
      </c>
      <c r="BN63" s="210">
        <v>14</v>
      </c>
      <c r="BO63" s="885"/>
      <c r="BP63" s="405">
        <f t="shared" si="129"/>
        <v>0.51851851851851849</v>
      </c>
      <c r="BQ63" s="403">
        <v>0</v>
      </c>
      <c r="BR63" s="843"/>
      <c r="BS63" s="844"/>
      <c r="BT63" s="890" t="s">
        <v>632</v>
      </c>
      <c r="BU63" s="845" t="e">
        <f t="shared" si="130"/>
        <v>#DIV/0!</v>
      </c>
      <c r="BV63" s="842"/>
      <c r="BW63" s="404">
        <v>19</v>
      </c>
      <c r="BX63" s="210">
        <v>21</v>
      </c>
      <c r="BY63" s="885"/>
      <c r="BZ63" s="405">
        <f t="shared" si="131"/>
        <v>1.1052631578947369</v>
      </c>
      <c r="CA63" s="403">
        <v>1</v>
      </c>
      <c r="CB63" s="404">
        <v>13</v>
      </c>
      <c r="CC63" s="210">
        <v>27</v>
      </c>
      <c r="CD63" s="885"/>
      <c r="CE63" s="405">
        <f t="shared" si="132"/>
        <v>2.0769230769230771</v>
      </c>
      <c r="CF63" s="403">
        <v>3</v>
      </c>
      <c r="CG63" s="404">
        <v>18</v>
      </c>
      <c r="CH63" s="210">
        <v>27</v>
      </c>
      <c r="CI63" s="885"/>
      <c r="CJ63" s="405">
        <f t="shared" si="133"/>
        <v>1.5</v>
      </c>
      <c r="CK63" s="403">
        <v>3</v>
      </c>
      <c r="CL63" s="404">
        <v>13</v>
      </c>
      <c r="CM63" s="210">
        <v>27</v>
      </c>
      <c r="CN63" s="885"/>
      <c r="CO63" s="405">
        <f t="shared" si="134"/>
        <v>2.0769230769230771</v>
      </c>
      <c r="CP63" s="403">
        <v>3</v>
      </c>
      <c r="CQ63" s="404">
        <v>20</v>
      </c>
      <c r="CR63" s="210">
        <v>22</v>
      </c>
      <c r="CS63" s="880"/>
      <c r="CT63" s="405">
        <f t="shared" si="135"/>
        <v>1.1000000000000001</v>
      </c>
      <c r="CU63" s="403">
        <v>1</v>
      </c>
      <c r="CV63" s="404">
        <v>26</v>
      </c>
      <c r="CW63" s="989">
        <v>27</v>
      </c>
      <c r="CX63" s="989" t="s">
        <v>685</v>
      </c>
      <c r="CY63" s="405">
        <f t="shared" si="136"/>
        <v>1.0384615384615385</v>
      </c>
      <c r="CZ63" s="403">
        <v>2</v>
      </c>
      <c r="DA63" s="404">
        <v>21</v>
      </c>
      <c r="DB63" s="210">
        <v>27</v>
      </c>
      <c r="DC63" s="885"/>
      <c r="DD63" s="405">
        <f t="shared" si="137"/>
        <v>1.2857142857142858</v>
      </c>
      <c r="DE63" s="403">
        <v>3</v>
      </c>
      <c r="DF63" s="404">
        <v>16</v>
      </c>
      <c r="DG63" s="210">
        <v>27</v>
      </c>
      <c r="DH63" s="880" t="s">
        <v>707</v>
      </c>
      <c r="DI63" s="405">
        <f t="shared" si="138"/>
        <v>1.6875</v>
      </c>
      <c r="DJ63" s="403">
        <v>3</v>
      </c>
      <c r="DK63" s="404">
        <v>22</v>
      </c>
      <c r="DL63" s="210">
        <v>27</v>
      </c>
      <c r="DM63" s="885"/>
      <c r="DN63" s="405">
        <f t="shared" si="139"/>
        <v>1.2272727272727273</v>
      </c>
      <c r="DO63" s="403">
        <v>3</v>
      </c>
    </row>
    <row r="64" spans="1:120" x14ac:dyDescent="0.2">
      <c r="A64" s="1" t="str">
        <f>'spelers bestand'!D57</f>
        <v>Wit de Jan</v>
      </c>
      <c r="B64" s="387">
        <f>'spelers bestand'!I57</f>
        <v>1.0805369</v>
      </c>
      <c r="C64" s="388">
        <f>'spelers bestand'!J57</f>
        <v>27.013422500000001</v>
      </c>
      <c r="D64" s="389">
        <f t="shared" si="112"/>
        <v>1.0744416873449132</v>
      </c>
      <c r="E64" s="390">
        <f t="shared" si="113"/>
        <v>26.861042183622828</v>
      </c>
      <c r="F64" s="391">
        <f t="shared" si="114"/>
        <v>23</v>
      </c>
      <c r="G64" s="392">
        <f t="shared" si="115"/>
        <v>403</v>
      </c>
      <c r="H64" s="758">
        <f t="shared" si="116"/>
        <v>433</v>
      </c>
      <c r="I64" s="394">
        <f t="shared" si="117"/>
        <v>19</v>
      </c>
      <c r="J64" s="868"/>
      <c r="K64" s="831"/>
      <c r="L64" s="918" t="s">
        <v>627</v>
      </c>
      <c r="M64" s="832" t="e">
        <f t="shared" si="118"/>
        <v>#DIV/0!</v>
      </c>
      <c r="N64" s="833"/>
      <c r="O64" s="400">
        <v>24</v>
      </c>
      <c r="P64" s="401">
        <v>24</v>
      </c>
      <c r="Q64" s="885"/>
      <c r="R64" s="476">
        <f t="shared" si="119"/>
        <v>1</v>
      </c>
      <c r="S64" s="403">
        <v>0</v>
      </c>
      <c r="T64" s="395">
        <v>21</v>
      </c>
      <c r="U64" s="396">
        <v>27</v>
      </c>
      <c r="V64" s="898"/>
      <c r="W64" s="397">
        <f t="shared" si="120"/>
        <v>1.2857142857142858</v>
      </c>
      <c r="X64" s="399">
        <v>3</v>
      </c>
      <c r="Y64" s="400">
        <v>11</v>
      </c>
      <c r="Z64" s="401">
        <v>10</v>
      </c>
      <c r="AA64" s="885"/>
      <c r="AB64" s="397">
        <f t="shared" si="121"/>
        <v>0.90909090909090906</v>
      </c>
      <c r="AC64" s="402">
        <v>0</v>
      </c>
      <c r="AD64" s="400">
        <v>23</v>
      </c>
      <c r="AE64" s="401">
        <v>12</v>
      </c>
      <c r="AF64" s="885"/>
      <c r="AG64" s="397">
        <f t="shared" si="122"/>
        <v>0.52173913043478259</v>
      </c>
      <c r="AH64" s="402">
        <v>0</v>
      </c>
      <c r="AI64" s="400">
        <v>24</v>
      </c>
      <c r="AJ64" s="401">
        <v>23</v>
      </c>
      <c r="AK64" s="885"/>
      <c r="AL64" s="397">
        <f t="shared" si="123"/>
        <v>0.95833333333333337</v>
      </c>
      <c r="AM64" s="403">
        <v>0</v>
      </c>
      <c r="AN64" s="843"/>
      <c r="AO64" s="844"/>
      <c r="AP64" s="890" t="s">
        <v>632</v>
      </c>
      <c r="AQ64" s="845" t="e">
        <f t="shared" si="124"/>
        <v>#DIV/0!</v>
      </c>
      <c r="AR64" s="842"/>
      <c r="AS64" s="404">
        <v>19</v>
      </c>
      <c r="AT64" s="210">
        <v>24</v>
      </c>
      <c r="AU64" s="885"/>
      <c r="AV64" s="405">
        <f t="shared" si="125"/>
        <v>1.263157894736842</v>
      </c>
      <c r="AW64" s="403">
        <v>1</v>
      </c>
      <c r="AX64" s="404">
        <v>28</v>
      </c>
      <c r="AY64" s="210">
        <v>24</v>
      </c>
      <c r="AZ64" s="885"/>
      <c r="BA64" s="405">
        <f t="shared" si="126"/>
        <v>0.8571428571428571</v>
      </c>
      <c r="BB64" s="403">
        <v>0</v>
      </c>
      <c r="BC64" s="404">
        <v>16</v>
      </c>
      <c r="BD64" s="210">
        <v>27</v>
      </c>
      <c r="BE64" s="885"/>
      <c r="BF64" s="405">
        <f t="shared" si="127"/>
        <v>1.6875</v>
      </c>
      <c r="BG64" s="403">
        <v>3</v>
      </c>
      <c r="BH64" s="404">
        <v>20</v>
      </c>
      <c r="BI64" s="210">
        <v>27</v>
      </c>
      <c r="BJ64" s="885"/>
      <c r="BK64" s="405">
        <f t="shared" si="128"/>
        <v>1.35</v>
      </c>
      <c r="BL64" s="403">
        <v>3</v>
      </c>
      <c r="BM64" s="843"/>
      <c r="BN64" s="844"/>
      <c r="BO64" s="890" t="s">
        <v>632</v>
      </c>
      <c r="BP64" s="845" t="e">
        <f t="shared" si="129"/>
        <v>#DIV/0!</v>
      </c>
      <c r="BQ64" s="842"/>
      <c r="BR64" s="404">
        <v>30</v>
      </c>
      <c r="BS64" s="210">
        <v>24</v>
      </c>
      <c r="BT64" s="880" t="s">
        <v>672</v>
      </c>
      <c r="BU64" s="405">
        <f t="shared" si="130"/>
        <v>0.8</v>
      </c>
      <c r="BV64" s="403">
        <v>0</v>
      </c>
      <c r="BW64" s="404">
        <v>22</v>
      </c>
      <c r="BX64" s="210">
        <v>27</v>
      </c>
      <c r="BY64" s="885"/>
      <c r="BZ64" s="405">
        <f t="shared" si="131"/>
        <v>1.2272727272727273</v>
      </c>
      <c r="CA64" s="403">
        <v>3</v>
      </c>
      <c r="CB64" s="404">
        <v>29</v>
      </c>
      <c r="CC64" s="210">
        <v>24</v>
      </c>
      <c r="CD64" s="885"/>
      <c r="CE64" s="405">
        <f t="shared" si="132"/>
        <v>0.82758620689655171</v>
      </c>
      <c r="CF64" s="403">
        <v>0</v>
      </c>
      <c r="CG64" s="404">
        <v>22</v>
      </c>
      <c r="CH64" s="210">
        <v>27</v>
      </c>
      <c r="CI64" s="885"/>
      <c r="CJ64" s="405">
        <f t="shared" si="133"/>
        <v>1.2272727272727273</v>
      </c>
      <c r="CK64" s="403">
        <v>3</v>
      </c>
      <c r="CL64" s="404">
        <v>17</v>
      </c>
      <c r="CM64" s="210">
        <v>27</v>
      </c>
      <c r="CN64" s="880"/>
      <c r="CO64" s="405">
        <f t="shared" si="134"/>
        <v>1.588235294117647</v>
      </c>
      <c r="CP64" s="403">
        <v>3</v>
      </c>
      <c r="CQ64" s="404">
        <v>18</v>
      </c>
      <c r="CR64" s="210">
        <v>18</v>
      </c>
      <c r="CS64" s="880"/>
      <c r="CT64" s="405">
        <f t="shared" si="135"/>
        <v>1</v>
      </c>
      <c r="CU64" s="403">
        <v>0</v>
      </c>
      <c r="CV64" s="404">
        <v>27</v>
      </c>
      <c r="CW64" s="210">
        <v>20</v>
      </c>
      <c r="CX64" s="885"/>
      <c r="CY64" s="405">
        <f t="shared" si="136"/>
        <v>0.7407407407407407</v>
      </c>
      <c r="CZ64" s="403">
        <v>0</v>
      </c>
      <c r="DA64" s="404">
        <v>20</v>
      </c>
      <c r="DB64" s="210">
        <v>16</v>
      </c>
      <c r="DC64" s="880"/>
      <c r="DD64" s="405">
        <f t="shared" si="137"/>
        <v>0.8</v>
      </c>
      <c r="DE64" s="403">
        <v>0</v>
      </c>
      <c r="DF64" s="404">
        <v>16</v>
      </c>
      <c r="DG64" s="210">
        <v>25</v>
      </c>
      <c r="DH64" s="880" t="s">
        <v>707</v>
      </c>
      <c r="DI64" s="405">
        <f t="shared" si="138"/>
        <v>1.5625</v>
      </c>
      <c r="DJ64" s="403">
        <v>1</v>
      </c>
      <c r="DK64" s="404">
        <v>16</v>
      </c>
      <c r="DL64" s="210">
        <v>27</v>
      </c>
      <c r="DM64" s="885"/>
      <c r="DN64" s="405">
        <f t="shared" si="139"/>
        <v>1.6875</v>
      </c>
      <c r="DO64" s="403">
        <v>3</v>
      </c>
      <c r="DP64" s="10"/>
    </row>
    <row r="65" spans="1:125" x14ac:dyDescent="0.2">
      <c r="A65" s="1" t="str">
        <f>'spelers bestand'!D58</f>
        <v>Boekraad Ad</v>
      </c>
      <c r="B65" s="387">
        <f>'spelers bestand'!I58</f>
        <v>1.0294118000000001</v>
      </c>
      <c r="C65" s="388">
        <f>'spelers bestand'!J58</f>
        <v>25.735295000000001</v>
      </c>
      <c r="D65" s="389">
        <f t="shared" si="112"/>
        <v>1.0837563451776651</v>
      </c>
      <c r="E65" s="390">
        <f t="shared" si="113"/>
        <v>27.093908629441625</v>
      </c>
      <c r="F65" s="391">
        <f t="shared" si="114"/>
        <v>33</v>
      </c>
      <c r="G65" s="392">
        <f t="shared" si="115"/>
        <v>394</v>
      </c>
      <c r="H65" s="758">
        <f t="shared" si="116"/>
        <v>427</v>
      </c>
      <c r="I65" s="394">
        <f t="shared" si="117"/>
        <v>19</v>
      </c>
      <c r="J65" s="866">
        <v>20</v>
      </c>
      <c r="K65" s="393">
        <v>26</v>
      </c>
      <c r="L65" s="905"/>
      <c r="M65" s="374">
        <f t="shared" si="118"/>
        <v>1.3</v>
      </c>
      <c r="N65" s="394">
        <v>3</v>
      </c>
      <c r="O65" s="395">
        <v>13</v>
      </c>
      <c r="P65" s="396">
        <v>26</v>
      </c>
      <c r="Q65" s="898"/>
      <c r="R65" s="397">
        <f t="shared" si="119"/>
        <v>2</v>
      </c>
      <c r="S65" s="398">
        <v>3</v>
      </c>
      <c r="T65" s="395">
        <v>24</v>
      </c>
      <c r="U65" s="396">
        <v>26</v>
      </c>
      <c r="V65" s="898"/>
      <c r="W65" s="397">
        <f t="shared" si="120"/>
        <v>1.0833333333333333</v>
      </c>
      <c r="X65" s="399">
        <v>3</v>
      </c>
      <c r="Y65" s="400">
        <v>20</v>
      </c>
      <c r="Z65" s="401">
        <v>24</v>
      </c>
      <c r="AA65" s="885"/>
      <c r="AB65" s="397">
        <f t="shared" si="121"/>
        <v>1.2</v>
      </c>
      <c r="AC65" s="402">
        <v>1</v>
      </c>
      <c r="AD65" s="400">
        <v>28</v>
      </c>
      <c r="AE65" s="401">
        <v>26</v>
      </c>
      <c r="AF65" s="885"/>
      <c r="AG65" s="397">
        <f t="shared" si="122"/>
        <v>0.9285714285714286</v>
      </c>
      <c r="AH65" s="402">
        <v>2</v>
      </c>
      <c r="AI65" s="839"/>
      <c r="AJ65" s="840"/>
      <c r="AK65" s="890" t="s">
        <v>632</v>
      </c>
      <c r="AL65" s="836" t="e">
        <f t="shared" si="123"/>
        <v>#DIV/0!</v>
      </c>
      <c r="AM65" s="842"/>
      <c r="AN65" s="404">
        <v>20</v>
      </c>
      <c r="AO65" s="210">
        <v>26</v>
      </c>
      <c r="AP65" s="885"/>
      <c r="AQ65" s="405">
        <f t="shared" si="124"/>
        <v>1.3</v>
      </c>
      <c r="AR65" s="403">
        <v>3</v>
      </c>
      <c r="AS65" s="404">
        <v>19</v>
      </c>
      <c r="AT65" s="210">
        <v>26</v>
      </c>
      <c r="AU65" s="885"/>
      <c r="AV65" s="405">
        <f t="shared" si="125"/>
        <v>1.368421052631579</v>
      </c>
      <c r="AW65" s="403">
        <v>3</v>
      </c>
      <c r="AX65" s="404">
        <v>16</v>
      </c>
      <c r="AY65" s="210">
        <v>11</v>
      </c>
      <c r="AZ65" s="885"/>
      <c r="BA65" s="405">
        <f t="shared" si="126"/>
        <v>0.6875</v>
      </c>
      <c r="BB65" s="403">
        <v>0</v>
      </c>
      <c r="BC65" s="404">
        <v>23</v>
      </c>
      <c r="BD65" s="210">
        <v>18</v>
      </c>
      <c r="BE65" s="885"/>
      <c r="BF65" s="405">
        <f t="shared" si="127"/>
        <v>0.78260869565217395</v>
      </c>
      <c r="BG65" s="403">
        <v>0</v>
      </c>
      <c r="BH65" s="843"/>
      <c r="BI65" s="844"/>
      <c r="BJ65" s="890" t="s">
        <v>632</v>
      </c>
      <c r="BK65" s="845" t="e">
        <f t="shared" si="128"/>
        <v>#DIV/0!</v>
      </c>
      <c r="BL65" s="842"/>
      <c r="BM65" s="404">
        <v>22</v>
      </c>
      <c r="BN65" s="210">
        <v>17</v>
      </c>
      <c r="BO65" s="885"/>
      <c r="BP65" s="405">
        <f t="shared" si="129"/>
        <v>0.77272727272727271</v>
      </c>
      <c r="BQ65" s="403">
        <v>0</v>
      </c>
      <c r="BR65" s="404">
        <v>21</v>
      </c>
      <c r="BS65" s="210">
        <v>26</v>
      </c>
      <c r="BT65" s="885"/>
      <c r="BU65" s="405">
        <f t="shared" si="130"/>
        <v>1.2380952380952381</v>
      </c>
      <c r="BV65" s="403">
        <v>3</v>
      </c>
      <c r="BW65" s="404">
        <v>17</v>
      </c>
      <c r="BX65" s="210">
        <v>21</v>
      </c>
      <c r="BY65" s="885"/>
      <c r="BZ65" s="405">
        <f t="shared" si="131"/>
        <v>1.2352941176470589</v>
      </c>
      <c r="CA65" s="403">
        <v>1</v>
      </c>
      <c r="CB65" s="404">
        <v>20</v>
      </c>
      <c r="CC65" s="210">
        <v>26</v>
      </c>
      <c r="CD65" s="885"/>
      <c r="CE65" s="405">
        <f t="shared" si="132"/>
        <v>1.3</v>
      </c>
      <c r="CF65" s="403">
        <v>3</v>
      </c>
      <c r="CG65" s="404">
        <v>24</v>
      </c>
      <c r="CH65" s="210">
        <v>26</v>
      </c>
      <c r="CI65" s="885"/>
      <c r="CJ65" s="405">
        <f t="shared" si="133"/>
        <v>1.0833333333333333</v>
      </c>
      <c r="CK65" s="403">
        <v>3</v>
      </c>
      <c r="CL65" s="404">
        <v>14</v>
      </c>
      <c r="CM65" s="210">
        <v>9</v>
      </c>
      <c r="CN65" s="880"/>
      <c r="CO65" s="405">
        <f t="shared" si="134"/>
        <v>0.6428571428571429</v>
      </c>
      <c r="CP65" s="403">
        <v>0</v>
      </c>
      <c r="CQ65" s="404">
        <v>16</v>
      </c>
      <c r="CR65" s="210">
        <v>23</v>
      </c>
      <c r="CS65" s="885"/>
      <c r="CT65" s="405">
        <f t="shared" si="135"/>
        <v>1.4375</v>
      </c>
      <c r="CU65" s="403">
        <v>1</v>
      </c>
      <c r="CV65" s="404">
        <v>27</v>
      </c>
      <c r="CW65" s="210">
        <v>26</v>
      </c>
      <c r="CX65" s="885"/>
      <c r="CY65" s="405">
        <f t="shared" si="136"/>
        <v>0.96296296296296291</v>
      </c>
      <c r="CZ65" s="403">
        <v>2</v>
      </c>
      <c r="DA65" s="404">
        <v>21</v>
      </c>
      <c r="DB65" s="210">
        <v>18</v>
      </c>
      <c r="DC65" s="885"/>
      <c r="DD65" s="405">
        <f t="shared" si="137"/>
        <v>0.8571428571428571</v>
      </c>
      <c r="DE65" s="403">
        <v>0</v>
      </c>
      <c r="DF65" s="404">
        <v>29</v>
      </c>
      <c r="DG65" s="210">
        <v>26</v>
      </c>
      <c r="DH65" s="885"/>
      <c r="DI65" s="405">
        <f t="shared" si="138"/>
        <v>0.89655172413793105</v>
      </c>
      <c r="DJ65" s="403">
        <v>2</v>
      </c>
      <c r="DK65" s="843"/>
      <c r="DL65" s="844"/>
      <c r="DM65" s="890" t="s">
        <v>632</v>
      </c>
      <c r="DN65" s="845" t="e">
        <f t="shared" si="139"/>
        <v>#DIV/0!</v>
      </c>
      <c r="DO65" s="842"/>
    </row>
    <row r="66" spans="1:125" x14ac:dyDescent="0.2">
      <c r="A66" s="1" t="str">
        <f>'spelers bestand'!D59</f>
        <v>Gelder van Frans</v>
      </c>
      <c r="B66" s="387">
        <f>'spelers bestand'!I59</f>
        <v>1.02</v>
      </c>
      <c r="C66" s="388">
        <f>'spelers bestand'!J59</f>
        <v>25.5</v>
      </c>
      <c r="D66" s="389">
        <f t="shared" si="112"/>
        <v>1.1050228310502284</v>
      </c>
      <c r="E66" s="390">
        <f t="shared" si="113"/>
        <v>27.62557077625571</v>
      </c>
      <c r="F66" s="391">
        <f t="shared" si="114"/>
        <v>21</v>
      </c>
      <c r="G66" s="392">
        <f t="shared" si="115"/>
        <v>219</v>
      </c>
      <c r="H66" s="758">
        <f t="shared" si="116"/>
        <v>242</v>
      </c>
      <c r="I66" s="394">
        <f t="shared" si="117"/>
        <v>10</v>
      </c>
      <c r="J66" s="868"/>
      <c r="K66" s="831"/>
      <c r="L66" s="891" t="s">
        <v>626</v>
      </c>
      <c r="M66" s="855" t="e">
        <f t="shared" si="118"/>
        <v>#DIV/0!</v>
      </c>
      <c r="N66" s="833"/>
      <c r="O66" s="839"/>
      <c r="P66" s="840"/>
      <c r="Q66" s="891" t="s">
        <v>626</v>
      </c>
      <c r="R66" s="856" t="e">
        <f t="shared" si="119"/>
        <v>#DIV/0!</v>
      </c>
      <c r="S66" s="842"/>
      <c r="T66" s="834"/>
      <c r="U66" s="835"/>
      <c r="V66" s="891" t="s">
        <v>626</v>
      </c>
      <c r="W66" s="836" t="e">
        <f t="shared" si="120"/>
        <v>#DIV/0!</v>
      </c>
      <c r="X66" s="838"/>
      <c r="Y66" s="839"/>
      <c r="Z66" s="840"/>
      <c r="AA66" s="891" t="s">
        <v>626</v>
      </c>
      <c r="AB66" s="836" t="e">
        <f t="shared" si="121"/>
        <v>#DIV/0!</v>
      </c>
      <c r="AC66" s="841"/>
      <c r="AD66" s="839"/>
      <c r="AE66" s="840"/>
      <c r="AF66" s="891" t="s">
        <v>626</v>
      </c>
      <c r="AG66" s="836" t="e">
        <f t="shared" si="122"/>
        <v>#DIV/0!</v>
      </c>
      <c r="AH66" s="841"/>
      <c r="AI66" s="839"/>
      <c r="AJ66" s="840"/>
      <c r="AK66" s="891" t="s">
        <v>626</v>
      </c>
      <c r="AL66" s="836" t="e">
        <f t="shared" si="123"/>
        <v>#DIV/0!</v>
      </c>
      <c r="AM66" s="842"/>
      <c r="AN66" s="843"/>
      <c r="AO66" s="844"/>
      <c r="AP66" s="891" t="s">
        <v>626</v>
      </c>
      <c r="AQ66" s="845" t="e">
        <f t="shared" si="124"/>
        <v>#DIV/0!</v>
      </c>
      <c r="AR66" s="842"/>
      <c r="AS66" s="843"/>
      <c r="AT66" s="844"/>
      <c r="AU66" s="891" t="s">
        <v>626</v>
      </c>
      <c r="AV66" s="845" t="e">
        <f t="shared" si="125"/>
        <v>#DIV/0!</v>
      </c>
      <c r="AW66" s="842"/>
      <c r="AX66" s="843"/>
      <c r="AY66" s="844"/>
      <c r="AZ66" s="891" t="s">
        <v>626</v>
      </c>
      <c r="BA66" s="845" t="e">
        <f t="shared" si="126"/>
        <v>#DIV/0!</v>
      </c>
      <c r="BB66" s="842"/>
      <c r="BC66" s="843"/>
      <c r="BD66" s="844"/>
      <c r="BE66" s="891" t="s">
        <v>626</v>
      </c>
      <c r="BF66" s="845" t="e">
        <f t="shared" si="127"/>
        <v>#DIV/0!</v>
      </c>
      <c r="BG66" s="842"/>
      <c r="BH66" s="843"/>
      <c r="BI66" s="844"/>
      <c r="BJ66" s="891" t="s">
        <v>626</v>
      </c>
      <c r="BK66" s="845" t="e">
        <f t="shared" si="128"/>
        <v>#DIV/0!</v>
      </c>
      <c r="BL66" s="842"/>
      <c r="BM66" s="404">
        <v>29</v>
      </c>
      <c r="BN66" s="210">
        <v>26</v>
      </c>
      <c r="BO66" s="905"/>
      <c r="BP66" s="405">
        <f t="shared" si="129"/>
        <v>0.89655172413793105</v>
      </c>
      <c r="BQ66" s="403">
        <v>2</v>
      </c>
      <c r="BR66" s="404">
        <v>20</v>
      </c>
      <c r="BS66" s="210">
        <v>26</v>
      </c>
      <c r="BT66" s="905"/>
      <c r="BU66" s="405">
        <f t="shared" si="130"/>
        <v>1.3</v>
      </c>
      <c r="BV66" s="403">
        <v>3</v>
      </c>
      <c r="BW66" s="404">
        <v>18</v>
      </c>
      <c r="BX66" s="210">
        <v>13</v>
      </c>
      <c r="BY66" s="905"/>
      <c r="BZ66" s="405">
        <f t="shared" si="131"/>
        <v>0.72222222222222221</v>
      </c>
      <c r="CA66" s="403">
        <v>0</v>
      </c>
      <c r="CB66" s="404">
        <v>18</v>
      </c>
      <c r="CC66" s="210">
        <v>26</v>
      </c>
      <c r="CD66" s="905"/>
      <c r="CE66" s="405">
        <f t="shared" si="132"/>
        <v>1.4444444444444444</v>
      </c>
      <c r="CF66" s="403">
        <v>3</v>
      </c>
      <c r="CG66" s="404">
        <v>24</v>
      </c>
      <c r="CH66" s="210">
        <v>26</v>
      </c>
      <c r="CI66" s="905"/>
      <c r="CJ66" s="405">
        <f t="shared" si="133"/>
        <v>1.0833333333333333</v>
      </c>
      <c r="CK66" s="403">
        <v>3</v>
      </c>
      <c r="CL66" s="404">
        <v>14</v>
      </c>
      <c r="CM66" s="210">
        <v>26</v>
      </c>
      <c r="CN66" s="905"/>
      <c r="CO66" s="405">
        <f t="shared" si="134"/>
        <v>1.8571428571428572</v>
      </c>
      <c r="CP66" s="403">
        <v>3</v>
      </c>
      <c r="CQ66" s="404">
        <v>18</v>
      </c>
      <c r="CR66" s="210">
        <v>26</v>
      </c>
      <c r="CS66" s="905"/>
      <c r="CT66" s="405">
        <f t="shared" si="135"/>
        <v>1.4444444444444444</v>
      </c>
      <c r="CU66" s="403">
        <v>3</v>
      </c>
      <c r="CV66" s="404">
        <v>26</v>
      </c>
      <c r="CW66" s="989">
        <v>21</v>
      </c>
      <c r="CX66" s="989" t="s">
        <v>685</v>
      </c>
      <c r="CY66" s="405">
        <f t="shared" si="136"/>
        <v>0.80769230769230771</v>
      </c>
      <c r="CZ66" s="403">
        <v>0</v>
      </c>
      <c r="DA66" s="404">
        <v>25</v>
      </c>
      <c r="DB66" s="210">
        <v>26</v>
      </c>
      <c r="DC66" s="917" t="s">
        <v>686</v>
      </c>
      <c r="DD66" s="405">
        <f t="shared" si="137"/>
        <v>1.04</v>
      </c>
      <c r="DE66" s="403">
        <v>2</v>
      </c>
      <c r="DF66" s="843"/>
      <c r="DG66" s="844"/>
      <c r="DH66" s="890" t="s">
        <v>632</v>
      </c>
      <c r="DI66" s="845" t="e">
        <f t="shared" si="138"/>
        <v>#DIV/0!</v>
      </c>
      <c r="DJ66" s="842"/>
      <c r="DK66" s="404">
        <v>27</v>
      </c>
      <c r="DL66" s="210">
        <v>26</v>
      </c>
      <c r="DM66" s="905"/>
      <c r="DN66" s="405">
        <f t="shared" si="139"/>
        <v>0.96296296296296291</v>
      </c>
      <c r="DO66" s="403">
        <v>2</v>
      </c>
      <c r="DP66" s="479"/>
    </row>
    <row r="67" spans="1:125" s="14" customFormat="1" x14ac:dyDescent="0.2">
      <c r="A67" s="1" t="str">
        <f>'spelers bestand'!D60</f>
        <v>Minnema Jan</v>
      </c>
      <c r="B67" s="387">
        <f>'spelers bestand'!I60</f>
        <v>1.004386</v>
      </c>
      <c r="C67" s="388">
        <f>'spelers bestand'!J60</f>
        <v>25.109649999999998</v>
      </c>
      <c r="D67" s="389">
        <f t="shared" si="112"/>
        <v>0.9417721518987342</v>
      </c>
      <c r="E67" s="390">
        <f t="shared" si="113"/>
        <v>23.544303797468356</v>
      </c>
      <c r="F67" s="391">
        <f t="shared" si="114"/>
        <v>18</v>
      </c>
      <c r="G67" s="392">
        <f t="shared" si="115"/>
        <v>395</v>
      </c>
      <c r="H67" s="758">
        <f t="shared" si="116"/>
        <v>372</v>
      </c>
      <c r="I67" s="394">
        <f t="shared" si="117"/>
        <v>19</v>
      </c>
      <c r="J67" s="866">
        <v>13</v>
      </c>
      <c r="K67" s="393">
        <v>25</v>
      </c>
      <c r="L67" s="905"/>
      <c r="M67" s="374">
        <f t="shared" si="118"/>
        <v>1.9230769230769231</v>
      </c>
      <c r="N67" s="394">
        <v>3</v>
      </c>
      <c r="O67" s="395">
        <v>19</v>
      </c>
      <c r="P67" s="396">
        <v>9</v>
      </c>
      <c r="Q67" s="898"/>
      <c r="R67" s="397">
        <f t="shared" si="119"/>
        <v>0.47368421052631576</v>
      </c>
      <c r="S67" s="398">
        <v>0</v>
      </c>
      <c r="T67" s="395">
        <v>24</v>
      </c>
      <c r="U67" s="396">
        <v>18</v>
      </c>
      <c r="V67" s="898"/>
      <c r="W67" s="397">
        <f t="shared" si="120"/>
        <v>0.75</v>
      </c>
      <c r="X67" s="399">
        <v>0</v>
      </c>
      <c r="Y67" s="839"/>
      <c r="Z67" s="840"/>
      <c r="AA67" s="890" t="s">
        <v>627</v>
      </c>
      <c r="AB67" s="836" t="e">
        <f t="shared" si="121"/>
        <v>#DIV/0!</v>
      </c>
      <c r="AC67" s="841"/>
      <c r="AD67" s="400">
        <v>28</v>
      </c>
      <c r="AE67" s="401">
        <v>24</v>
      </c>
      <c r="AF67" s="885"/>
      <c r="AG67" s="397">
        <f t="shared" si="122"/>
        <v>0.8571428571428571</v>
      </c>
      <c r="AH67" s="402">
        <v>0</v>
      </c>
      <c r="AI67" s="400">
        <v>24</v>
      </c>
      <c r="AJ67" s="401">
        <v>25</v>
      </c>
      <c r="AK67" s="885"/>
      <c r="AL67" s="397">
        <f t="shared" si="123"/>
        <v>1.0416666666666667</v>
      </c>
      <c r="AM67" s="403">
        <v>3</v>
      </c>
      <c r="AN67" s="404">
        <v>15</v>
      </c>
      <c r="AO67" s="210">
        <v>7</v>
      </c>
      <c r="AP67" s="885"/>
      <c r="AQ67" s="405">
        <f t="shared" si="124"/>
        <v>0.46666666666666667</v>
      </c>
      <c r="AR67" s="403">
        <v>0</v>
      </c>
      <c r="AS67" s="404">
        <v>25</v>
      </c>
      <c r="AT67" s="210">
        <v>24</v>
      </c>
      <c r="AU67" s="885"/>
      <c r="AV67" s="405">
        <f t="shared" si="125"/>
        <v>0.96</v>
      </c>
      <c r="AW67" s="403">
        <v>0</v>
      </c>
      <c r="AX67" s="843"/>
      <c r="AY67" s="844"/>
      <c r="AZ67" s="881" t="s">
        <v>632</v>
      </c>
      <c r="BA67" s="845" t="e">
        <f t="shared" si="126"/>
        <v>#DIV/0!</v>
      </c>
      <c r="BB67" s="842"/>
      <c r="BC67" s="404">
        <v>17</v>
      </c>
      <c r="BD67" s="210">
        <v>16</v>
      </c>
      <c r="BE67" s="885"/>
      <c r="BF67" s="405">
        <f t="shared" si="127"/>
        <v>0.94117647058823528</v>
      </c>
      <c r="BG67" s="403">
        <v>0</v>
      </c>
      <c r="BH67" s="404">
        <v>26</v>
      </c>
      <c r="BI67" s="210">
        <v>18</v>
      </c>
      <c r="BJ67" s="885"/>
      <c r="BK67" s="405">
        <f t="shared" si="128"/>
        <v>0.69230769230769229</v>
      </c>
      <c r="BL67" s="403">
        <v>0</v>
      </c>
      <c r="BM67" s="404">
        <v>22</v>
      </c>
      <c r="BN67" s="210">
        <v>20</v>
      </c>
      <c r="BO67" s="885" t="s">
        <v>652</v>
      </c>
      <c r="BP67" s="405">
        <f t="shared" si="129"/>
        <v>0.90909090909090906</v>
      </c>
      <c r="BQ67" s="403">
        <v>0</v>
      </c>
      <c r="BR67" s="404">
        <v>32</v>
      </c>
      <c r="BS67" s="210">
        <v>24</v>
      </c>
      <c r="BT67" s="885"/>
      <c r="BU67" s="405">
        <f t="shared" si="130"/>
        <v>0.75</v>
      </c>
      <c r="BV67" s="403">
        <v>0</v>
      </c>
      <c r="BW67" s="404">
        <v>21</v>
      </c>
      <c r="BX67" s="210">
        <v>25</v>
      </c>
      <c r="BY67" s="885"/>
      <c r="BZ67" s="405">
        <f t="shared" si="131"/>
        <v>1.1904761904761905</v>
      </c>
      <c r="CA67" s="403">
        <v>3</v>
      </c>
      <c r="CB67" s="404">
        <v>18</v>
      </c>
      <c r="CC67" s="210">
        <v>17</v>
      </c>
      <c r="CD67" s="880"/>
      <c r="CE67" s="405">
        <f t="shared" si="132"/>
        <v>0.94444444444444442</v>
      </c>
      <c r="CF67" s="403">
        <v>0</v>
      </c>
      <c r="CG67" s="404">
        <v>24</v>
      </c>
      <c r="CH67" s="210">
        <v>14</v>
      </c>
      <c r="CI67" s="885"/>
      <c r="CJ67" s="405">
        <f t="shared" si="133"/>
        <v>0.58333333333333337</v>
      </c>
      <c r="CK67" s="403">
        <v>0</v>
      </c>
      <c r="CL67" s="404">
        <v>17</v>
      </c>
      <c r="CM67" s="210">
        <v>17</v>
      </c>
      <c r="CN67" s="880"/>
      <c r="CO67" s="405">
        <f t="shared" si="134"/>
        <v>1</v>
      </c>
      <c r="CP67" s="403">
        <v>0</v>
      </c>
      <c r="CQ67" s="404">
        <v>20</v>
      </c>
      <c r="CR67" s="210">
        <v>25</v>
      </c>
      <c r="CS67" s="885"/>
      <c r="CT67" s="405">
        <f t="shared" si="135"/>
        <v>1.25</v>
      </c>
      <c r="CU67" s="403">
        <v>3</v>
      </c>
      <c r="CV67" s="404">
        <v>19</v>
      </c>
      <c r="CW67" s="210">
        <v>25</v>
      </c>
      <c r="CX67" s="885"/>
      <c r="CY67" s="405">
        <f t="shared" si="136"/>
        <v>1.3157894736842106</v>
      </c>
      <c r="CZ67" s="403">
        <v>3</v>
      </c>
      <c r="DA67" s="843"/>
      <c r="DB67" s="844"/>
      <c r="DC67" s="890" t="s">
        <v>632</v>
      </c>
      <c r="DD67" s="845" t="e">
        <f t="shared" si="137"/>
        <v>#DIV/0!</v>
      </c>
      <c r="DE67" s="842"/>
      <c r="DF67" s="404">
        <v>16</v>
      </c>
      <c r="DG67" s="210">
        <v>25</v>
      </c>
      <c r="DH67" s="885"/>
      <c r="DI67" s="405">
        <f t="shared" si="138"/>
        <v>1.5625</v>
      </c>
      <c r="DJ67" s="403">
        <v>3</v>
      </c>
      <c r="DK67" s="404">
        <v>15</v>
      </c>
      <c r="DL67" s="210">
        <v>14</v>
      </c>
      <c r="DM67" s="885"/>
      <c r="DN67" s="405">
        <f t="shared" si="139"/>
        <v>0.93333333333333335</v>
      </c>
      <c r="DO67" s="403">
        <v>0</v>
      </c>
      <c r="DP67" s="12"/>
    </row>
    <row r="68" spans="1:125" s="14" customFormat="1" ht="15.75" thickBot="1" x14ac:dyDescent="0.25">
      <c r="A68" s="81" t="str">
        <f>'spelers bestand'!D61</f>
        <v>Groot de Peter</v>
      </c>
      <c r="B68" s="407">
        <f>'spelers bestand'!I61</f>
        <v>0.96256679999999994</v>
      </c>
      <c r="C68" s="408">
        <f>'spelers bestand'!J61</f>
        <v>24.064169999999997</v>
      </c>
      <c r="D68" s="409">
        <f t="shared" si="112"/>
        <v>0.893719806763285</v>
      </c>
      <c r="E68" s="410">
        <f t="shared" si="113"/>
        <v>22.342995169082126</v>
      </c>
      <c r="F68" s="411">
        <f t="shared" si="114"/>
        <v>27</v>
      </c>
      <c r="G68" s="412">
        <f t="shared" si="115"/>
        <v>414</v>
      </c>
      <c r="H68" s="759">
        <f t="shared" si="116"/>
        <v>370</v>
      </c>
      <c r="I68" s="760">
        <f t="shared" si="117"/>
        <v>19</v>
      </c>
      <c r="J68" s="869">
        <v>23</v>
      </c>
      <c r="K68" s="413">
        <v>12</v>
      </c>
      <c r="L68" s="916"/>
      <c r="M68" s="427">
        <f t="shared" si="118"/>
        <v>0.52173913043478259</v>
      </c>
      <c r="N68" s="414">
        <v>0</v>
      </c>
      <c r="O68" s="428">
        <v>27</v>
      </c>
      <c r="P68" s="429">
        <v>20</v>
      </c>
      <c r="Q68" s="904"/>
      <c r="R68" s="430">
        <f t="shared" si="119"/>
        <v>0.7407407407407407</v>
      </c>
      <c r="S68" s="431">
        <v>0</v>
      </c>
      <c r="T68" s="428">
        <v>24</v>
      </c>
      <c r="U68" s="429">
        <v>24</v>
      </c>
      <c r="V68" s="904"/>
      <c r="W68" s="430">
        <f t="shared" si="120"/>
        <v>1</v>
      </c>
      <c r="X68" s="432">
        <v>3</v>
      </c>
      <c r="Y68" s="857"/>
      <c r="Z68" s="858"/>
      <c r="AA68" s="890" t="s">
        <v>627</v>
      </c>
      <c r="AB68" s="859" t="e">
        <f t="shared" si="121"/>
        <v>#DIV/0!</v>
      </c>
      <c r="AC68" s="927"/>
      <c r="AD68" s="857"/>
      <c r="AE68" s="858"/>
      <c r="AF68" s="903" t="s">
        <v>632</v>
      </c>
      <c r="AG68" s="859" t="e">
        <f t="shared" si="122"/>
        <v>#DIV/0!</v>
      </c>
      <c r="AH68" s="927"/>
      <c r="AI68" s="433">
        <v>24</v>
      </c>
      <c r="AJ68" s="434">
        <v>18</v>
      </c>
      <c r="AK68" s="880" t="s">
        <v>651</v>
      </c>
      <c r="AL68" s="430">
        <f t="shared" si="123"/>
        <v>0.75</v>
      </c>
      <c r="AM68" s="436">
        <v>0</v>
      </c>
      <c r="AN68" s="437">
        <v>20</v>
      </c>
      <c r="AO68" s="438">
        <v>14</v>
      </c>
      <c r="AP68" s="887"/>
      <c r="AQ68" s="439">
        <f t="shared" si="124"/>
        <v>0.7</v>
      </c>
      <c r="AR68" s="436">
        <v>0</v>
      </c>
      <c r="AS68" s="437">
        <v>33</v>
      </c>
      <c r="AT68" s="438">
        <v>24</v>
      </c>
      <c r="AU68" s="887"/>
      <c r="AV68" s="439">
        <f t="shared" si="125"/>
        <v>0.72727272727272729</v>
      </c>
      <c r="AW68" s="436">
        <v>2</v>
      </c>
      <c r="AX68" s="437">
        <v>28</v>
      </c>
      <c r="AY68" s="438">
        <v>24</v>
      </c>
      <c r="AZ68" s="887"/>
      <c r="BA68" s="439">
        <f t="shared" si="126"/>
        <v>0.8571428571428571</v>
      </c>
      <c r="BB68" s="436">
        <v>2</v>
      </c>
      <c r="BC68" s="437">
        <v>15</v>
      </c>
      <c r="BD68" s="438">
        <v>24</v>
      </c>
      <c r="BE68" s="887"/>
      <c r="BF68" s="439">
        <f t="shared" si="127"/>
        <v>1.6</v>
      </c>
      <c r="BG68" s="436">
        <v>3</v>
      </c>
      <c r="BH68" s="437">
        <v>16</v>
      </c>
      <c r="BI68" s="438">
        <v>9</v>
      </c>
      <c r="BJ68" s="887"/>
      <c r="BK68" s="439">
        <f t="shared" si="128"/>
        <v>0.5625</v>
      </c>
      <c r="BL68" s="436">
        <v>0</v>
      </c>
      <c r="BM68" s="437">
        <v>11</v>
      </c>
      <c r="BN68" s="438">
        <v>24</v>
      </c>
      <c r="BO68" s="887"/>
      <c r="BP68" s="439">
        <f t="shared" si="129"/>
        <v>2.1818181818181817</v>
      </c>
      <c r="BQ68" s="436">
        <v>3</v>
      </c>
      <c r="BR68" s="437">
        <v>21</v>
      </c>
      <c r="BS68" s="438">
        <v>24</v>
      </c>
      <c r="BT68" s="887"/>
      <c r="BU68" s="439">
        <f t="shared" si="130"/>
        <v>1.1428571428571428</v>
      </c>
      <c r="BV68" s="436">
        <v>3</v>
      </c>
      <c r="BW68" s="437">
        <v>21</v>
      </c>
      <c r="BX68" s="438">
        <v>7</v>
      </c>
      <c r="BY68" s="887"/>
      <c r="BZ68" s="439">
        <f t="shared" si="131"/>
        <v>0.33333333333333331</v>
      </c>
      <c r="CA68" s="436">
        <v>0</v>
      </c>
      <c r="CB68" s="935"/>
      <c r="CC68" s="936"/>
      <c r="CD68" s="890" t="s">
        <v>632</v>
      </c>
      <c r="CE68" s="937" t="e">
        <f t="shared" si="132"/>
        <v>#DIV/0!</v>
      </c>
      <c r="CF68" s="938"/>
      <c r="CG68" s="437">
        <v>24</v>
      </c>
      <c r="CH68" s="438">
        <v>22</v>
      </c>
      <c r="CI68" s="880"/>
      <c r="CJ68" s="439">
        <f t="shared" si="133"/>
        <v>0.91666666666666663</v>
      </c>
      <c r="CK68" s="436">
        <v>0</v>
      </c>
      <c r="CL68" s="437">
        <v>18</v>
      </c>
      <c r="CM68" s="438">
        <v>14</v>
      </c>
      <c r="CN68" s="887"/>
      <c r="CO68" s="439">
        <f t="shared" si="134"/>
        <v>0.77777777777777779</v>
      </c>
      <c r="CP68" s="436">
        <v>0</v>
      </c>
      <c r="CQ68" s="437">
        <v>16</v>
      </c>
      <c r="CR68" s="438">
        <v>24</v>
      </c>
      <c r="CS68" s="885"/>
      <c r="CT68" s="439">
        <f t="shared" si="135"/>
        <v>1.5</v>
      </c>
      <c r="CU68" s="436">
        <v>3</v>
      </c>
      <c r="CV68" s="437">
        <v>32</v>
      </c>
      <c r="CW68" s="438">
        <v>24</v>
      </c>
      <c r="CX68" s="887"/>
      <c r="CY68" s="439">
        <f t="shared" si="136"/>
        <v>0.75</v>
      </c>
      <c r="CZ68" s="436">
        <v>2</v>
      </c>
      <c r="DA68" s="437">
        <v>20</v>
      </c>
      <c r="DB68" s="438">
        <v>24</v>
      </c>
      <c r="DC68" s="924"/>
      <c r="DD68" s="439">
        <f t="shared" si="137"/>
        <v>1.2</v>
      </c>
      <c r="DE68" s="436">
        <v>3</v>
      </c>
      <c r="DF68" s="437">
        <v>19</v>
      </c>
      <c r="DG68" s="438">
        <v>24</v>
      </c>
      <c r="DH68" s="924" t="s">
        <v>703</v>
      </c>
      <c r="DI68" s="439">
        <f t="shared" si="138"/>
        <v>1.263157894736842</v>
      </c>
      <c r="DJ68" s="436">
        <v>3</v>
      </c>
      <c r="DK68" s="437">
        <v>22</v>
      </c>
      <c r="DL68" s="438">
        <v>14</v>
      </c>
      <c r="DM68" s="887"/>
      <c r="DN68" s="439">
        <f t="shared" si="139"/>
        <v>0.63636363636363635</v>
      </c>
      <c r="DO68" s="436">
        <v>0</v>
      </c>
      <c r="DP68" s="10"/>
    </row>
    <row r="69" spans="1:125" s="14" customFormat="1" ht="15.75" customHeight="1" thickBot="1" x14ac:dyDescent="0.25">
      <c r="A69" s="138" t="s">
        <v>10</v>
      </c>
      <c r="B69" s="1013" t="s">
        <v>22</v>
      </c>
      <c r="C69" s="1014"/>
      <c r="D69" s="364"/>
      <c r="E69" s="365"/>
      <c r="F69" s="462"/>
      <c r="G69" s="367"/>
      <c r="H69" s="755"/>
      <c r="I69" s="756"/>
      <c r="J69" s="1016" t="s">
        <v>24</v>
      </c>
      <c r="K69" s="1017"/>
      <c r="L69" s="1017"/>
      <c r="M69" s="1017"/>
      <c r="N69" s="1018"/>
      <c r="O69" s="1010" t="s">
        <v>25</v>
      </c>
      <c r="P69" s="1011"/>
      <c r="Q69" s="1011"/>
      <c r="R69" s="1011"/>
      <c r="S69" s="1012"/>
      <c r="T69" s="1010" t="s">
        <v>26</v>
      </c>
      <c r="U69" s="1011"/>
      <c r="V69" s="1011"/>
      <c r="W69" s="1011"/>
      <c r="X69" s="1012"/>
      <c r="Y69" s="1010" t="s">
        <v>27</v>
      </c>
      <c r="Z69" s="1011"/>
      <c r="AA69" s="1011"/>
      <c r="AB69" s="1011"/>
      <c r="AC69" s="1012"/>
      <c r="AD69" s="1010" t="s">
        <v>28</v>
      </c>
      <c r="AE69" s="1011"/>
      <c r="AF69" s="1011"/>
      <c r="AG69" s="1011"/>
      <c r="AH69" s="1012"/>
      <c r="AI69" s="1010" t="s">
        <v>29</v>
      </c>
      <c r="AJ69" s="1011"/>
      <c r="AK69" s="1011"/>
      <c r="AL69" s="1011"/>
      <c r="AM69" s="1012"/>
      <c r="AN69" s="1010" t="s">
        <v>30</v>
      </c>
      <c r="AO69" s="1011"/>
      <c r="AP69" s="1011"/>
      <c r="AQ69" s="1011"/>
      <c r="AR69" s="1012"/>
      <c r="AS69" s="1010" t="s">
        <v>31</v>
      </c>
      <c r="AT69" s="1011"/>
      <c r="AU69" s="1011"/>
      <c r="AV69" s="1011"/>
      <c r="AW69" s="1012"/>
      <c r="AX69" s="1010" t="s">
        <v>32</v>
      </c>
      <c r="AY69" s="1011"/>
      <c r="AZ69" s="1011"/>
      <c r="BA69" s="1011"/>
      <c r="BB69" s="1012"/>
      <c r="BC69" s="1010" t="s">
        <v>33</v>
      </c>
      <c r="BD69" s="1011"/>
      <c r="BE69" s="1011"/>
      <c r="BF69" s="1011"/>
      <c r="BG69" s="1012"/>
      <c r="BH69" s="1010" t="s">
        <v>34</v>
      </c>
      <c r="BI69" s="1011"/>
      <c r="BJ69" s="1011"/>
      <c r="BK69" s="1011"/>
      <c r="BL69" s="1012"/>
      <c r="BM69" s="1010" t="s">
        <v>35</v>
      </c>
      <c r="BN69" s="1027"/>
      <c r="BO69" s="1027"/>
      <c r="BP69" s="1027"/>
      <c r="BQ69" s="1028"/>
      <c r="BR69" s="1010" t="s">
        <v>36</v>
      </c>
      <c r="BS69" s="1011"/>
      <c r="BT69" s="1011"/>
      <c r="BU69" s="1011"/>
      <c r="BV69" s="1012"/>
      <c r="BW69" s="1010" t="s">
        <v>37</v>
      </c>
      <c r="BX69" s="1011"/>
      <c r="BY69" s="1011"/>
      <c r="BZ69" s="1011"/>
      <c r="CA69" s="1012"/>
      <c r="CB69" s="1010" t="s">
        <v>38</v>
      </c>
      <c r="CC69" s="1011"/>
      <c r="CD69" s="1011"/>
      <c r="CE69" s="1011"/>
      <c r="CF69" s="1012"/>
      <c r="CG69" s="1010" t="s">
        <v>39</v>
      </c>
      <c r="CH69" s="1011"/>
      <c r="CI69" s="1011"/>
      <c r="CJ69" s="1011"/>
      <c r="CK69" s="1012"/>
      <c r="CL69" s="1010" t="s">
        <v>40</v>
      </c>
      <c r="CM69" s="1011"/>
      <c r="CN69" s="1011"/>
      <c r="CO69" s="1011"/>
      <c r="CP69" s="1012"/>
      <c r="CQ69" s="1010" t="s">
        <v>41</v>
      </c>
      <c r="CR69" s="1011"/>
      <c r="CS69" s="1011"/>
      <c r="CT69" s="1011"/>
      <c r="CU69" s="1012"/>
      <c r="CV69" s="1010" t="s">
        <v>42</v>
      </c>
      <c r="CW69" s="1011"/>
      <c r="CX69" s="1011"/>
      <c r="CY69" s="1011"/>
      <c r="CZ69" s="1012"/>
      <c r="DA69" s="1010" t="s">
        <v>43</v>
      </c>
      <c r="DB69" s="1011"/>
      <c r="DC69" s="1011"/>
      <c r="DD69" s="1011"/>
      <c r="DE69" s="1012"/>
      <c r="DF69" s="1010" t="s">
        <v>44</v>
      </c>
      <c r="DG69" s="1011"/>
      <c r="DH69" s="1011"/>
      <c r="DI69" s="1011"/>
      <c r="DJ69" s="1012"/>
      <c r="DK69" s="1010" t="s">
        <v>45</v>
      </c>
      <c r="DL69" s="1011"/>
      <c r="DM69" s="1011"/>
      <c r="DN69" s="1011"/>
      <c r="DO69" s="1012"/>
      <c r="DP69" s="12"/>
    </row>
    <row r="70" spans="1:125" x14ac:dyDescent="0.2">
      <c r="A70" s="47" t="str">
        <f>'spelers bestand'!D62</f>
        <v>Voet Ton</v>
      </c>
      <c r="B70" s="369">
        <f>'spelers bestand'!I62</f>
        <v>0.93853430000000004</v>
      </c>
      <c r="C70" s="370">
        <f>'spelers bestand'!J62</f>
        <v>23.463357500000001</v>
      </c>
      <c r="D70" s="371">
        <f t="shared" ref="D70:D81" si="140">SUM(H70/G70)</f>
        <v>0.85748218527315911</v>
      </c>
      <c r="E70" s="343">
        <f t="shared" ref="E70:E81" si="141">SUM(D70*25)</f>
        <v>21.437054631828978</v>
      </c>
      <c r="F70" s="372">
        <f>SUM(N70+S70+X70+AC70+AH70+AM70+AR70+AW70+BB70+BG70+BL70+BQ70+BV70+CA70+CF70+CK70+CP70+CU70+CZ70+DE70+DJ70+DO70)</f>
        <v>24</v>
      </c>
      <c r="G70" s="345">
        <f t="shared" ref="G70:G81" si="142">SUM(J70+O70+T70+Y70+AD70+AI70+AN70+AS70+AX70+BC70+BH70+BM70+BR70+BW70+CB70+CG70+CL70+CQ70+CV70+DA70+DF70+DK70)</f>
        <v>421</v>
      </c>
      <c r="H70" s="757">
        <f t="shared" ref="H70:H81" si="143">SUM(K70+P70+U70+Z70+AE70+AJ70+AO70+AT70+AY70+BD70+BI70+BN70+BS70+BX70+CC70+CH70+CM70+CR70+CW70+DB70+DG70+DL70)</f>
        <v>361</v>
      </c>
      <c r="I70" s="750">
        <f t="shared" ref="I70:I81" si="144">COUNT(J70,O70,T70,Y70,AD70,AI70,AN70,AS70,AX70,BC70,BH70,BM70,BR70,BW70,CB70,CG70,CL70,CQ70,CV70,DA70,DF70,DK70)</f>
        <v>20</v>
      </c>
      <c r="J70" s="867">
        <v>17</v>
      </c>
      <c r="K70" s="373">
        <v>18</v>
      </c>
      <c r="L70" s="915"/>
      <c r="M70" s="480">
        <f t="shared" ref="M70:M81" si="145">SUM(K70/J70)</f>
        <v>1.0588235294117647</v>
      </c>
      <c r="N70" s="375">
        <v>1</v>
      </c>
      <c r="O70" s="376">
        <v>21</v>
      </c>
      <c r="P70" s="377">
        <v>23</v>
      </c>
      <c r="Q70" s="906"/>
      <c r="R70" s="378">
        <f t="shared" ref="R70:R81" si="146">SUM(P70/O70)</f>
        <v>1.0952380952380953</v>
      </c>
      <c r="S70" s="379">
        <v>3</v>
      </c>
      <c r="T70" s="376">
        <v>21</v>
      </c>
      <c r="U70" s="377">
        <v>16</v>
      </c>
      <c r="V70" s="906"/>
      <c r="W70" s="378">
        <f t="shared" ref="W70:W81" si="147">SUM(U70/T70)</f>
        <v>0.76190476190476186</v>
      </c>
      <c r="X70" s="380">
        <v>0</v>
      </c>
      <c r="Y70" s="381">
        <v>21</v>
      </c>
      <c r="Z70" s="382">
        <v>23</v>
      </c>
      <c r="AA70" s="883"/>
      <c r="AB70" s="378">
        <f t="shared" ref="AB70:AB81" si="148">SUM(Z70/Y70)</f>
        <v>1.0952380952380953</v>
      </c>
      <c r="AC70" s="383">
        <v>3</v>
      </c>
      <c r="AD70" s="381">
        <v>19</v>
      </c>
      <c r="AE70" s="382">
        <v>23</v>
      </c>
      <c r="AF70" s="883"/>
      <c r="AG70" s="378">
        <f t="shared" ref="AG70:AG81" si="149">SUM(AE70/AD70)</f>
        <v>1.2105263157894737</v>
      </c>
      <c r="AH70" s="383">
        <v>3</v>
      </c>
      <c r="AI70" s="932"/>
      <c r="AJ70" s="933"/>
      <c r="AK70" s="921"/>
      <c r="AL70" s="934" t="e">
        <f t="shared" ref="AL70:AL81" si="150">SUM(AJ70/AI70)</f>
        <v>#DIV/0!</v>
      </c>
      <c r="AM70" s="853"/>
      <c r="AN70" s="385">
        <v>6</v>
      </c>
      <c r="AO70" s="217">
        <v>3</v>
      </c>
      <c r="AP70" s="880" t="s">
        <v>632</v>
      </c>
      <c r="AQ70" s="386">
        <f t="shared" ref="AQ70:AQ81" si="151">SUM(AO70/AN70)</f>
        <v>0.5</v>
      </c>
      <c r="AR70" s="384">
        <v>0</v>
      </c>
      <c r="AS70" s="385">
        <v>19</v>
      </c>
      <c r="AT70" s="217">
        <v>12</v>
      </c>
      <c r="AU70" s="883"/>
      <c r="AV70" s="386">
        <f t="shared" ref="AV70:AV81" si="152">SUM(AT70/AS70)</f>
        <v>0.63157894736842102</v>
      </c>
      <c r="AW70" s="384">
        <v>0</v>
      </c>
      <c r="AX70" s="385">
        <v>21</v>
      </c>
      <c r="AY70" s="217">
        <v>23</v>
      </c>
      <c r="AZ70" s="883"/>
      <c r="BA70" s="386">
        <f t="shared" ref="BA70:BA81" si="153">SUM(AY70/AX70)</f>
        <v>1.0952380952380953</v>
      </c>
      <c r="BB70" s="384">
        <v>3</v>
      </c>
      <c r="BC70" s="385">
        <v>27</v>
      </c>
      <c r="BD70" s="217">
        <v>23</v>
      </c>
      <c r="BE70" s="883"/>
      <c r="BF70" s="386">
        <f t="shared" ref="BF70:BF81" si="154">SUM(BD70/BC70)</f>
        <v>0.85185185185185186</v>
      </c>
      <c r="BG70" s="384">
        <v>2</v>
      </c>
      <c r="BH70" s="385">
        <v>23</v>
      </c>
      <c r="BI70" s="217">
        <v>23</v>
      </c>
      <c r="BJ70" s="883"/>
      <c r="BK70" s="386">
        <f t="shared" ref="BK70:BK81" si="155">SUM(BI70/BH70)</f>
        <v>1</v>
      </c>
      <c r="BL70" s="384">
        <v>3</v>
      </c>
      <c r="BM70" s="385">
        <v>30</v>
      </c>
      <c r="BN70" s="217">
        <v>21</v>
      </c>
      <c r="BO70" s="883"/>
      <c r="BP70" s="386">
        <f t="shared" ref="BP70:BP81" si="156">SUM(BN70/BM70)</f>
        <v>0.7</v>
      </c>
      <c r="BQ70" s="384">
        <v>0</v>
      </c>
      <c r="BR70" s="385">
        <v>14</v>
      </c>
      <c r="BS70" s="217">
        <v>13</v>
      </c>
      <c r="BT70" s="883"/>
      <c r="BU70" s="386">
        <f t="shared" ref="BU70:BU81" si="157">SUM(BS70/BR70)</f>
        <v>0.9285714285714286</v>
      </c>
      <c r="BV70" s="384">
        <v>0</v>
      </c>
      <c r="BW70" s="385">
        <v>29</v>
      </c>
      <c r="BX70" s="217">
        <v>20</v>
      </c>
      <c r="BY70" s="883"/>
      <c r="BZ70" s="386">
        <f t="shared" ref="BZ70:BZ81" si="158">SUM(BX70/BW70)</f>
        <v>0.68965517241379315</v>
      </c>
      <c r="CA70" s="384">
        <v>0</v>
      </c>
      <c r="CB70" s="385">
        <v>21</v>
      </c>
      <c r="CC70" s="217">
        <v>12</v>
      </c>
      <c r="CD70" s="883"/>
      <c r="CE70" s="386">
        <f t="shared" ref="CE70:CE81" si="159">SUM(CC70/CB70)</f>
        <v>0.5714285714285714</v>
      </c>
      <c r="CF70" s="384">
        <v>0</v>
      </c>
      <c r="CG70" s="385">
        <v>26</v>
      </c>
      <c r="CH70" s="217">
        <v>22</v>
      </c>
      <c r="CI70" s="883"/>
      <c r="CJ70" s="386">
        <f t="shared" ref="CJ70:CJ81" si="160">SUM(CH70/CG70)</f>
        <v>0.84615384615384615</v>
      </c>
      <c r="CK70" s="384">
        <v>0</v>
      </c>
      <c r="CL70" s="850"/>
      <c r="CM70" s="851"/>
      <c r="CN70" s="890"/>
      <c r="CO70" s="852" t="e">
        <f t="shared" ref="CO70:CO81" si="161">SUM(CM70/CL70)</f>
        <v>#DIV/0!</v>
      </c>
      <c r="CP70" s="853"/>
      <c r="CQ70" s="385">
        <v>16</v>
      </c>
      <c r="CR70" s="217">
        <v>5</v>
      </c>
      <c r="CS70" s="883"/>
      <c r="CT70" s="386">
        <f t="shared" ref="CT70:CT81" si="162">SUM(CR70/CQ70)</f>
        <v>0.3125</v>
      </c>
      <c r="CU70" s="384">
        <v>0</v>
      </c>
      <c r="CV70" s="385">
        <v>15</v>
      </c>
      <c r="CW70" s="217">
        <v>16</v>
      </c>
      <c r="CX70" s="883"/>
      <c r="CY70" s="386">
        <f t="shared" ref="CY70:CY81" si="163">SUM(CW70/CV70)</f>
        <v>1.0666666666666667</v>
      </c>
      <c r="CZ70" s="384">
        <v>1</v>
      </c>
      <c r="DA70" s="385">
        <v>26</v>
      </c>
      <c r="DB70" s="217">
        <v>23</v>
      </c>
      <c r="DC70" s="883"/>
      <c r="DD70" s="386">
        <f t="shared" ref="DD70:DD81" si="164">SUM(DB70/DA70)</f>
        <v>0.88461538461538458</v>
      </c>
      <c r="DE70" s="384">
        <v>2</v>
      </c>
      <c r="DF70" s="385">
        <v>23</v>
      </c>
      <c r="DG70" s="217">
        <v>23</v>
      </c>
      <c r="DH70" s="883"/>
      <c r="DI70" s="386">
        <f t="shared" ref="DI70:DI81" si="165">SUM(DG70/DF70)</f>
        <v>1</v>
      </c>
      <c r="DJ70" s="384">
        <v>3</v>
      </c>
      <c r="DK70" s="385">
        <v>26</v>
      </c>
      <c r="DL70" s="217">
        <v>19</v>
      </c>
      <c r="DM70" s="883"/>
      <c r="DN70" s="386">
        <f t="shared" ref="DN70:DN81" si="166">SUM(DL70/DK70)</f>
        <v>0.73076923076923073</v>
      </c>
      <c r="DO70" s="384">
        <v>0</v>
      </c>
    </row>
    <row r="71" spans="1:125" x14ac:dyDescent="0.2">
      <c r="A71" s="1" t="str">
        <f>'spelers bestand'!D63</f>
        <v>Lintelo te Harrie</v>
      </c>
      <c r="B71" s="387">
        <f>'spelers bestand'!I63</f>
        <v>0.93835619999999997</v>
      </c>
      <c r="C71" s="388">
        <f>'spelers bestand'!J63</f>
        <v>23.458904999999998</v>
      </c>
      <c r="D71" s="389">
        <f t="shared" si="140"/>
        <v>0.80923694779116462</v>
      </c>
      <c r="E71" s="390">
        <f t="shared" si="141"/>
        <v>20.230923694779115</v>
      </c>
      <c r="F71" s="391">
        <f>SUM(N71+S71+X71+AC71+AH71+AM71+AR71+AW71+BB71+BG71+BL71+BQ71+BV71+CA71+CF71+CK71+CP71+CU71+CZ71+DE71+DJ71+DO71,DS71)</f>
        <v>23</v>
      </c>
      <c r="G71" s="392">
        <f t="shared" si="142"/>
        <v>498</v>
      </c>
      <c r="H71" s="758">
        <f t="shared" si="143"/>
        <v>403</v>
      </c>
      <c r="I71" s="394">
        <f t="shared" si="144"/>
        <v>20</v>
      </c>
      <c r="J71" s="866">
        <v>18</v>
      </c>
      <c r="K71" s="393">
        <v>21</v>
      </c>
      <c r="L71" s="905"/>
      <c r="M71" s="374">
        <f t="shared" si="145"/>
        <v>1.1666666666666667</v>
      </c>
      <c r="N71" s="394">
        <v>1</v>
      </c>
      <c r="O71" s="400">
        <v>26</v>
      </c>
      <c r="P71" s="401">
        <v>23</v>
      </c>
      <c r="Q71" s="885"/>
      <c r="R71" s="476">
        <f t="shared" si="146"/>
        <v>0.88461538461538458</v>
      </c>
      <c r="S71" s="403">
        <v>2</v>
      </c>
      <c r="T71" s="395">
        <v>25</v>
      </c>
      <c r="U71" s="396">
        <v>23</v>
      </c>
      <c r="V71" s="898"/>
      <c r="W71" s="397">
        <f t="shared" si="147"/>
        <v>0.92</v>
      </c>
      <c r="X71" s="399">
        <v>2</v>
      </c>
      <c r="Y71" s="400">
        <v>36</v>
      </c>
      <c r="Z71" s="401">
        <v>23</v>
      </c>
      <c r="AA71" s="885"/>
      <c r="AB71" s="397">
        <f t="shared" si="148"/>
        <v>0.63888888888888884</v>
      </c>
      <c r="AC71" s="402">
        <v>2</v>
      </c>
      <c r="AD71" s="839"/>
      <c r="AE71" s="840"/>
      <c r="AF71" s="884"/>
      <c r="AG71" s="836" t="e">
        <f t="shared" si="149"/>
        <v>#DIV/0!</v>
      </c>
      <c r="AH71" s="841"/>
      <c r="AI71" s="400">
        <v>25</v>
      </c>
      <c r="AJ71" s="401">
        <v>21</v>
      </c>
      <c r="AK71" s="885"/>
      <c r="AL71" s="397">
        <f t="shared" si="150"/>
        <v>0.84</v>
      </c>
      <c r="AM71" s="403">
        <v>0</v>
      </c>
      <c r="AN71" s="404">
        <v>19</v>
      </c>
      <c r="AO71" s="210">
        <v>23</v>
      </c>
      <c r="AP71" s="885"/>
      <c r="AQ71" s="405">
        <f t="shared" si="151"/>
        <v>1.2105263157894737</v>
      </c>
      <c r="AR71" s="403">
        <v>3</v>
      </c>
      <c r="AS71" s="404">
        <v>21</v>
      </c>
      <c r="AT71" s="210">
        <v>8</v>
      </c>
      <c r="AU71" s="885"/>
      <c r="AV71" s="405">
        <f t="shared" si="152"/>
        <v>0.38095238095238093</v>
      </c>
      <c r="AW71" s="403">
        <v>0</v>
      </c>
      <c r="AX71" s="404">
        <v>35</v>
      </c>
      <c r="AY71" s="210">
        <v>22</v>
      </c>
      <c r="AZ71" s="885"/>
      <c r="BA71" s="405">
        <f t="shared" si="153"/>
        <v>0.62857142857142856</v>
      </c>
      <c r="BB71" s="403">
        <v>0</v>
      </c>
      <c r="BC71" s="404">
        <v>30</v>
      </c>
      <c r="BD71" s="210">
        <v>18</v>
      </c>
      <c r="BE71" s="885"/>
      <c r="BF71" s="405">
        <f t="shared" si="154"/>
        <v>0.6</v>
      </c>
      <c r="BG71" s="403">
        <v>0</v>
      </c>
      <c r="BH71" s="404">
        <v>23</v>
      </c>
      <c r="BI71" s="210">
        <v>19</v>
      </c>
      <c r="BJ71" s="885" t="s">
        <v>626</v>
      </c>
      <c r="BK71" s="405">
        <f t="shared" si="155"/>
        <v>0.82608695652173914</v>
      </c>
      <c r="BL71" s="403">
        <v>0</v>
      </c>
      <c r="BM71" s="404">
        <v>32</v>
      </c>
      <c r="BN71" s="210">
        <v>23</v>
      </c>
      <c r="BO71" s="885"/>
      <c r="BP71" s="405">
        <f t="shared" si="156"/>
        <v>0.71875</v>
      </c>
      <c r="BQ71" s="403">
        <v>2</v>
      </c>
      <c r="BR71" s="404">
        <v>17</v>
      </c>
      <c r="BS71" s="210">
        <v>16</v>
      </c>
      <c r="BT71" s="885"/>
      <c r="BU71" s="405">
        <f t="shared" si="157"/>
        <v>0.94117647058823528</v>
      </c>
      <c r="BV71" s="403">
        <v>1</v>
      </c>
      <c r="BW71" s="404">
        <v>17</v>
      </c>
      <c r="BX71" s="210">
        <v>16</v>
      </c>
      <c r="BY71" s="885"/>
      <c r="BZ71" s="405">
        <f t="shared" si="158"/>
        <v>0.94117647058823528</v>
      </c>
      <c r="CA71" s="403">
        <v>1</v>
      </c>
      <c r="CB71" s="404">
        <v>22</v>
      </c>
      <c r="CC71" s="210">
        <v>23</v>
      </c>
      <c r="CD71" s="885"/>
      <c r="CE71" s="405">
        <f t="shared" si="159"/>
        <v>1.0454545454545454</v>
      </c>
      <c r="CF71" s="403">
        <v>3</v>
      </c>
      <c r="CG71" s="843"/>
      <c r="CH71" s="844"/>
      <c r="CI71" s="890"/>
      <c r="CJ71" s="845" t="e">
        <f t="shared" si="160"/>
        <v>#DIV/0!</v>
      </c>
      <c r="CK71" s="842"/>
      <c r="CL71" s="404">
        <v>28</v>
      </c>
      <c r="CM71" s="210">
        <v>23</v>
      </c>
      <c r="CN71" s="885" t="s">
        <v>661</v>
      </c>
      <c r="CO71" s="405">
        <f t="shared" si="161"/>
        <v>0.8214285714285714</v>
      </c>
      <c r="CP71" s="403">
        <v>1</v>
      </c>
      <c r="CQ71" s="404">
        <v>27</v>
      </c>
      <c r="CR71" s="210">
        <v>20</v>
      </c>
      <c r="CS71" s="885" t="s">
        <v>626</v>
      </c>
      <c r="CT71" s="405">
        <f t="shared" si="162"/>
        <v>0.7407407407407407</v>
      </c>
      <c r="CU71" s="403">
        <v>0</v>
      </c>
      <c r="CV71" s="404">
        <v>23</v>
      </c>
      <c r="CW71" s="210">
        <v>23</v>
      </c>
      <c r="CX71" s="885"/>
      <c r="CY71" s="405">
        <f t="shared" si="163"/>
        <v>1</v>
      </c>
      <c r="CZ71" s="403">
        <v>3</v>
      </c>
      <c r="DA71" s="404">
        <v>22</v>
      </c>
      <c r="DB71" s="210">
        <v>13</v>
      </c>
      <c r="DC71" s="885"/>
      <c r="DD71" s="405">
        <f t="shared" si="164"/>
        <v>0.59090909090909094</v>
      </c>
      <c r="DE71" s="403">
        <v>0</v>
      </c>
      <c r="DF71" s="404">
        <v>26</v>
      </c>
      <c r="DG71" s="210">
        <v>22</v>
      </c>
      <c r="DH71" s="885"/>
      <c r="DI71" s="405">
        <f t="shared" si="165"/>
        <v>0.84615384615384615</v>
      </c>
      <c r="DJ71" s="403">
        <v>0</v>
      </c>
      <c r="DK71" s="404">
        <v>26</v>
      </c>
      <c r="DL71" s="210">
        <v>23</v>
      </c>
      <c r="DM71" s="885"/>
      <c r="DN71" s="405">
        <f t="shared" si="166"/>
        <v>0.88461538461538458</v>
      </c>
      <c r="DO71" s="403">
        <v>2</v>
      </c>
    </row>
    <row r="72" spans="1:125" x14ac:dyDescent="0.2">
      <c r="A72" s="1" t="str">
        <f>'spelers bestand'!D64</f>
        <v>Vliet v. Cees</v>
      </c>
      <c r="B72" s="387">
        <f>'spelers bestand'!I64</f>
        <v>0.935867</v>
      </c>
      <c r="C72" s="388">
        <f>'spelers bestand'!J64</f>
        <v>23.396675000000002</v>
      </c>
      <c r="D72" s="389">
        <f t="shared" si="140"/>
        <v>0.81818181818181823</v>
      </c>
      <c r="E72" s="390">
        <f t="shared" si="141"/>
        <v>20.454545454545457</v>
      </c>
      <c r="F72" s="391">
        <f t="shared" ref="F72:F81" si="167">SUM(N72+S72+X72+AC72+AH72+AM72+AR72+AW72+BB72+BG72+BL72+BQ72+BV72+CA72+CF72+CK72+CP72+CU72+CZ72+DE72+DJ72+DO72)</f>
        <v>29</v>
      </c>
      <c r="G72" s="392">
        <f t="shared" si="142"/>
        <v>506</v>
      </c>
      <c r="H72" s="758">
        <f t="shared" si="143"/>
        <v>414</v>
      </c>
      <c r="I72" s="394">
        <f t="shared" si="144"/>
        <v>20</v>
      </c>
      <c r="J72" s="866">
        <v>32</v>
      </c>
      <c r="K72" s="393">
        <v>23</v>
      </c>
      <c r="L72" s="905"/>
      <c r="M72" s="374">
        <f t="shared" si="145"/>
        <v>0.71875</v>
      </c>
      <c r="N72" s="394">
        <v>2</v>
      </c>
      <c r="O72" s="395">
        <v>16</v>
      </c>
      <c r="P72" s="396">
        <v>13</v>
      </c>
      <c r="Q72" s="898"/>
      <c r="R72" s="397">
        <f t="shared" si="146"/>
        <v>0.8125</v>
      </c>
      <c r="S72" s="398">
        <v>0</v>
      </c>
      <c r="T72" s="395">
        <v>14</v>
      </c>
      <c r="U72" s="396">
        <v>23</v>
      </c>
      <c r="V72" s="898"/>
      <c r="W72" s="397">
        <f t="shared" si="147"/>
        <v>1.6428571428571428</v>
      </c>
      <c r="X72" s="399">
        <v>3</v>
      </c>
      <c r="Y72" s="839"/>
      <c r="Z72" s="840"/>
      <c r="AA72" s="890" t="s">
        <v>627</v>
      </c>
      <c r="AB72" s="836" t="e">
        <f t="shared" si="148"/>
        <v>#DIV/0!</v>
      </c>
      <c r="AC72" s="841"/>
      <c r="AD72" s="400">
        <v>25</v>
      </c>
      <c r="AE72" s="401">
        <v>23</v>
      </c>
      <c r="AF72" s="885"/>
      <c r="AG72" s="397">
        <f t="shared" si="149"/>
        <v>0.92</v>
      </c>
      <c r="AH72" s="402">
        <v>2</v>
      </c>
      <c r="AI72" s="400">
        <v>22</v>
      </c>
      <c r="AJ72" s="401">
        <v>23</v>
      </c>
      <c r="AK72" s="880" t="s">
        <v>651</v>
      </c>
      <c r="AL72" s="397">
        <f t="shared" si="150"/>
        <v>1.0454545454545454</v>
      </c>
      <c r="AM72" s="403">
        <v>3</v>
      </c>
      <c r="AN72" s="404">
        <v>23</v>
      </c>
      <c r="AO72" s="210">
        <v>23</v>
      </c>
      <c r="AP72" s="885"/>
      <c r="AQ72" s="405">
        <f t="shared" si="151"/>
        <v>1</v>
      </c>
      <c r="AR72" s="403">
        <v>3</v>
      </c>
      <c r="AS72" s="404">
        <v>21</v>
      </c>
      <c r="AT72" s="210">
        <v>14</v>
      </c>
      <c r="AU72" s="885"/>
      <c r="AV72" s="405">
        <f t="shared" si="152"/>
        <v>0.66666666666666663</v>
      </c>
      <c r="AW72" s="403">
        <v>0</v>
      </c>
      <c r="AX72" s="404">
        <v>35</v>
      </c>
      <c r="AY72" s="210">
        <v>23</v>
      </c>
      <c r="AZ72" s="885"/>
      <c r="BA72" s="405">
        <f t="shared" si="153"/>
        <v>0.65714285714285714</v>
      </c>
      <c r="BB72" s="403">
        <v>2</v>
      </c>
      <c r="BC72" s="404">
        <v>27</v>
      </c>
      <c r="BD72" s="210">
        <v>14</v>
      </c>
      <c r="BE72" s="885"/>
      <c r="BF72" s="405">
        <f t="shared" si="154"/>
        <v>0.51851851851851849</v>
      </c>
      <c r="BG72" s="403">
        <v>0</v>
      </c>
      <c r="BH72" s="404">
        <v>37</v>
      </c>
      <c r="BI72" s="210">
        <v>23</v>
      </c>
      <c r="BJ72" s="885" t="s">
        <v>661</v>
      </c>
      <c r="BK72" s="405">
        <f t="shared" si="155"/>
        <v>0.6216216216216216</v>
      </c>
      <c r="BL72" s="403">
        <v>1</v>
      </c>
      <c r="BM72" s="404">
        <v>23</v>
      </c>
      <c r="BN72" s="210">
        <v>23</v>
      </c>
      <c r="BO72" s="885"/>
      <c r="BP72" s="405">
        <f t="shared" si="156"/>
        <v>1</v>
      </c>
      <c r="BQ72" s="403">
        <v>3</v>
      </c>
      <c r="BR72" s="404">
        <v>31</v>
      </c>
      <c r="BS72" s="210">
        <v>22</v>
      </c>
      <c r="BT72" s="885"/>
      <c r="BU72" s="405">
        <f t="shared" si="157"/>
        <v>0.70967741935483875</v>
      </c>
      <c r="BV72" s="403">
        <v>0</v>
      </c>
      <c r="BW72" s="404">
        <v>28</v>
      </c>
      <c r="BX72" s="210">
        <v>23</v>
      </c>
      <c r="BY72" s="885"/>
      <c r="BZ72" s="405">
        <f t="shared" si="158"/>
        <v>0.8214285714285714</v>
      </c>
      <c r="CA72" s="403">
        <v>2</v>
      </c>
      <c r="CB72" s="843"/>
      <c r="CC72" s="844"/>
      <c r="CD72" s="890"/>
      <c r="CE72" s="845" t="e">
        <f t="shared" si="159"/>
        <v>#DIV/0!</v>
      </c>
      <c r="CF72" s="842"/>
      <c r="CG72" s="404">
        <v>30</v>
      </c>
      <c r="CH72" s="210">
        <v>21</v>
      </c>
      <c r="CI72" s="885"/>
      <c r="CJ72" s="405">
        <f t="shared" si="160"/>
        <v>0.7</v>
      </c>
      <c r="CK72" s="403">
        <v>0</v>
      </c>
      <c r="CL72" s="404">
        <v>20</v>
      </c>
      <c r="CM72" s="210">
        <v>15</v>
      </c>
      <c r="CN72" s="885"/>
      <c r="CO72" s="405">
        <f t="shared" si="161"/>
        <v>0.75</v>
      </c>
      <c r="CP72" s="403">
        <v>0</v>
      </c>
      <c r="CQ72" s="404">
        <v>27</v>
      </c>
      <c r="CR72" s="210">
        <v>21</v>
      </c>
      <c r="CS72" s="885"/>
      <c r="CT72" s="405">
        <f t="shared" si="162"/>
        <v>0.77777777777777779</v>
      </c>
      <c r="CU72" s="403">
        <v>0</v>
      </c>
      <c r="CV72" s="404">
        <v>24</v>
      </c>
      <c r="CW72" s="210">
        <v>23</v>
      </c>
      <c r="CX72" s="885"/>
      <c r="CY72" s="405">
        <f t="shared" si="163"/>
        <v>0.95833333333333337</v>
      </c>
      <c r="CZ72" s="403">
        <v>3</v>
      </c>
      <c r="DA72" s="404">
        <v>22</v>
      </c>
      <c r="DB72" s="210">
        <v>23</v>
      </c>
      <c r="DC72" s="885"/>
      <c r="DD72" s="405">
        <f t="shared" si="164"/>
        <v>1.0454545454545454</v>
      </c>
      <c r="DE72" s="403">
        <v>3</v>
      </c>
      <c r="DF72" s="404">
        <v>23</v>
      </c>
      <c r="DG72" s="210">
        <v>18</v>
      </c>
      <c r="DH72" s="885"/>
      <c r="DI72" s="405">
        <f t="shared" si="165"/>
        <v>0.78260869565217395</v>
      </c>
      <c r="DJ72" s="403">
        <v>0</v>
      </c>
      <c r="DK72" s="404">
        <v>26</v>
      </c>
      <c r="DL72" s="210">
        <v>23</v>
      </c>
      <c r="DM72" s="885"/>
      <c r="DN72" s="405">
        <f t="shared" si="166"/>
        <v>0.88461538461538458</v>
      </c>
      <c r="DO72" s="403">
        <v>2</v>
      </c>
    </row>
    <row r="73" spans="1:125" x14ac:dyDescent="0.2">
      <c r="A73" s="1" t="str">
        <f>'spelers bestand'!D65</f>
        <v>Schaik v.Wim</v>
      </c>
      <c r="B73" s="387">
        <f>'spelers bestand'!I65</f>
        <v>0.93123769999999995</v>
      </c>
      <c r="C73" s="388">
        <f>'spelers bestand'!J65</f>
        <v>23.280942499999998</v>
      </c>
      <c r="D73" s="389">
        <f t="shared" si="140"/>
        <v>0.87096774193548387</v>
      </c>
      <c r="E73" s="390">
        <f t="shared" si="141"/>
        <v>21.774193548387096</v>
      </c>
      <c r="F73" s="391">
        <f t="shared" si="167"/>
        <v>21</v>
      </c>
      <c r="G73" s="392">
        <f t="shared" si="142"/>
        <v>434</v>
      </c>
      <c r="H73" s="758">
        <f t="shared" si="143"/>
        <v>378</v>
      </c>
      <c r="I73" s="394">
        <f t="shared" si="144"/>
        <v>20</v>
      </c>
      <c r="J73" s="866">
        <v>36</v>
      </c>
      <c r="K73" s="393">
        <v>19</v>
      </c>
      <c r="L73" s="905"/>
      <c r="M73" s="374">
        <f t="shared" si="145"/>
        <v>0.52777777777777779</v>
      </c>
      <c r="N73" s="394">
        <v>0</v>
      </c>
      <c r="O73" s="395">
        <v>23</v>
      </c>
      <c r="P73" s="396">
        <v>18</v>
      </c>
      <c r="Q73" s="898"/>
      <c r="R73" s="397">
        <f t="shared" si="146"/>
        <v>0.78260869565217395</v>
      </c>
      <c r="S73" s="398">
        <v>0</v>
      </c>
      <c r="T73" s="839"/>
      <c r="U73" s="840"/>
      <c r="V73" s="884"/>
      <c r="W73" s="836" t="e">
        <f t="shared" si="147"/>
        <v>#DIV/0!</v>
      </c>
      <c r="X73" s="841"/>
      <c r="Y73" s="400">
        <v>17</v>
      </c>
      <c r="Z73" s="401">
        <v>23</v>
      </c>
      <c r="AA73" s="885"/>
      <c r="AB73" s="397">
        <f t="shared" si="148"/>
        <v>1.3529411764705883</v>
      </c>
      <c r="AC73" s="402">
        <v>3</v>
      </c>
      <c r="AD73" s="400">
        <v>23</v>
      </c>
      <c r="AE73" s="401">
        <v>19</v>
      </c>
      <c r="AF73" s="885"/>
      <c r="AG73" s="397">
        <f t="shared" si="149"/>
        <v>0.82608695652173914</v>
      </c>
      <c r="AH73" s="402">
        <v>0</v>
      </c>
      <c r="AI73" s="400">
        <v>22</v>
      </c>
      <c r="AJ73" s="401">
        <v>22</v>
      </c>
      <c r="AK73" s="885"/>
      <c r="AL73" s="397">
        <f t="shared" si="150"/>
        <v>1</v>
      </c>
      <c r="AM73" s="403">
        <v>1</v>
      </c>
      <c r="AN73" s="404">
        <v>23</v>
      </c>
      <c r="AO73" s="210">
        <v>20</v>
      </c>
      <c r="AP73" s="885"/>
      <c r="AQ73" s="405">
        <f t="shared" si="151"/>
        <v>0.86956521739130432</v>
      </c>
      <c r="AR73" s="403">
        <v>0</v>
      </c>
      <c r="AS73" s="404">
        <v>21</v>
      </c>
      <c r="AT73" s="210">
        <v>23</v>
      </c>
      <c r="AU73" s="885"/>
      <c r="AV73" s="405">
        <f t="shared" si="152"/>
        <v>1.0952380952380953</v>
      </c>
      <c r="AW73" s="403">
        <v>3</v>
      </c>
      <c r="AX73" s="404">
        <v>21</v>
      </c>
      <c r="AY73" s="210">
        <v>20</v>
      </c>
      <c r="AZ73" s="885"/>
      <c r="BA73" s="405">
        <f t="shared" si="153"/>
        <v>0.95238095238095233</v>
      </c>
      <c r="BB73" s="403">
        <v>1</v>
      </c>
      <c r="BC73" s="404">
        <v>16</v>
      </c>
      <c r="BD73" s="210">
        <v>23</v>
      </c>
      <c r="BE73" s="885"/>
      <c r="BF73" s="405">
        <f t="shared" si="154"/>
        <v>1.4375</v>
      </c>
      <c r="BG73" s="403">
        <v>3</v>
      </c>
      <c r="BH73" s="404">
        <v>13</v>
      </c>
      <c r="BI73" s="210">
        <v>15</v>
      </c>
      <c r="BJ73" s="885"/>
      <c r="BK73" s="405">
        <f t="shared" si="155"/>
        <v>1.1538461538461537</v>
      </c>
      <c r="BL73" s="403">
        <v>1</v>
      </c>
      <c r="BM73" s="404">
        <v>14</v>
      </c>
      <c r="BN73" s="210">
        <v>23</v>
      </c>
      <c r="BO73" s="885"/>
      <c r="BP73" s="405">
        <f t="shared" si="156"/>
        <v>1.6428571428571428</v>
      </c>
      <c r="BQ73" s="403">
        <v>3</v>
      </c>
      <c r="BR73" s="404">
        <v>31</v>
      </c>
      <c r="BS73" s="210">
        <v>13</v>
      </c>
      <c r="BT73" s="885"/>
      <c r="BU73" s="405">
        <f t="shared" si="157"/>
        <v>0.41935483870967744</v>
      </c>
      <c r="BV73" s="403">
        <v>0</v>
      </c>
      <c r="BW73" s="843"/>
      <c r="BX73" s="844"/>
      <c r="BY73" s="890"/>
      <c r="BZ73" s="845" t="e">
        <f t="shared" si="158"/>
        <v>#DIV/0!</v>
      </c>
      <c r="CA73" s="842"/>
      <c r="CB73" s="404">
        <v>20</v>
      </c>
      <c r="CC73" s="210">
        <v>17</v>
      </c>
      <c r="CD73" s="885"/>
      <c r="CE73" s="405">
        <f t="shared" si="159"/>
        <v>0.85</v>
      </c>
      <c r="CF73" s="403">
        <v>0</v>
      </c>
      <c r="CG73" s="404">
        <v>14</v>
      </c>
      <c r="CH73" s="210">
        <v>8</v>
      </c>
      <c r="CI73" s="885"/>
      <c r="CJ73" s="405">
        <f t="shared" si="160"/>
        <v>0.5714285714285714</v>
      </c>
      <c r="CK73" s="403">
        <v>0</v>
      </c>
      <c r="CL73" s="404">
        <v>17</v>
      </c>
      <c r="CM73" s="210">
        <v>8</v>
      </c>
      <c r="CN73" s="885"/>
      <c r="CO73" s="405">
        <f t="shared" si="161"/>
        <v>0.47058823529411764</v>
      </c>
      <c r="CP73" s="403">
        <v>0</v>
      </c>
      <c r="CQ73" s="404">
        <v>27</v>
      </c>
      <c r="CR73" s="210">
        <v>23</v>
      </c>
      <c r="CS73" s="885"/>
      <c r="CT73" s="405">
        <f t="shared" si="162"/>
        <v>0.85185185185185186</v>
      </c>
      <c r="CU73" s="403">
        <v>2</v>
      </c>
      <c r="CV73" s="404">
        <v>23</v>
      </c>
      <c r="CW73" s="210">
        <v>18</v>
      </c>
      <c r="CX73" s="885"/>
      <c r="CY73" s="405">
        <f t="shared" si="163"/>
        <v>0.78260869565217395</v>
      </c>
      <c r="CZ73" s="403">
        <v>0</v>
      </c>
      <c r="DA73" s="404">
        <v>26</v>
      </c>
      <c r="DB73" s="210">
        <v>20</v>
      </c>
      <c r="DC73" s="885"/>
      <c r="DD73" s="405">
        <f t="shared" si="164"/>
        <v>0.76923076923076927</v>
      </c>
      <c r="DE73" s="403">
        <v>0</v>
      </c>
      <c r="DF73" s="404">
        <v>25</v>
      </c>
      <c r="DG73" s="210">
        <v>23</v>
      </c>
      <c r="DH73" s="885"/>
      <c r="DI73" s="405">
        <f t="shared" si="165"/>
        <v>0.92</v>
      </c>
      <c r="DJ73" s="403">
        <v>2</v>
      </c>
      <c r="DK73" s="404">
        <v>22</v>
      </c>
      <c r="DL73" s="210">
        <v>23</v>
      </c>
      <c r="DM73" s="885" t="s">
        <v>661</v>
      </c>
      <c r="DN73" s="405">
        <f t="shared" si="166"/>
        <v>1.0454545454545454</v>
      </c>
      <c r="DO73" s="403">
        <v>2</v>
      </c>
      <c r="DQ73" s="12"/>
      <c r="DR73" s="12"/>
      <c r="DS73" s="12"/>
      <c r="DT73" s="12"/>
      <c r="DU73" s="12"/>
    </row>
    <row r="74" spans="1:125" x14ac:dyDescent="0.2">
      <c r="A74" s="1" t="str">
        <f>'spelers bestand'!D66</f>
        <v>Hagedoorn Rob</v>
      </c>
      <c r="B74" s="387">
        <f>'spelers bestand'!I66</f>
        <v>0.90726819999999997</v>
      </c>
      <c r="C74" s="388">
        <f>'spelers bestand'!J66</f>
        <v>22.681705000000001</v>
      </c>
      <c r="D74" s="389">
        <f t="shared" si="140"/>
        <v>1.0572139303482586</v>
      </c>
      <c r="E74" s="390">
        <f t="shared" si="141"/>
        <v>26.430348258706466</v>
      </c>
      <c r="F74" s="391">
        <f t="shared" si="167"/>
        <v>42</v>
      </c>
      <c r="G74" s="392">
        <f t="shared" si="142"/>
        <v>402</v>
      </c>
      <c r="H74" s="758">
        <f t="shared" si="143"/>
        <v>425</v>
      </c>
      <c r="I74" s="394">
        <f t="shared" si="144"/>
        <v>20</v>
      </c>
      <c r="J74" s="866">
        <v>29</v>
      </c>
      <c r="K74" s="393">
        <v>23</v>
      </c>
      <c r="L74" s="905"/>
      <c r="M74" s="374">
        <f t="shared" si="145"/>
        <v>0.7931034482758621</v>
      </c>
      <c r="N74" s="394">
        <v>2</v>
      </c>
      <c r="O74" s="834"/>
      <c r="P74" s="835"/>
      <c r="Q74" s="907"/>
      <c r="R74" s="836" t="e">
        <f t="shared" si="146"/>
        <v>#DIV/0!</v>
      </c>
      <c r="S74" s="837"/>
      <c r="T74" s="395">
        <v>19</v>
      </c>
      <c r="U74" s="396">
        <v>23</v>
      </c>
      <c r="V74" s="898"/>
      <c r="W74" s="397">
        <f t="shared" si="147"/>
        <v>1.2105263157894737</v>
      </c>
      <c r="X74" s="399">
        <v>3</v>
      </c>
      <c r="Y74" s="400">
        <v>18</v>
      </c>
      <c r="Z74" s="401">
        <v>15</v>
      </c>
      <c r="AA74" s="885"/>
      <c r="AB74" s="397">
        <f t="shared" si="148"/>
        <v>0.83333333333333337</v>
      </c>
      <c r="AC74" s="402">
        <v>0</v>
      </c>
      <c r="AD74" s="400">
        <v>23</v>
      </c>
      <c r="AE74" s="401">
        <v>23</v>
      </c>
      <c r="AF74" s="885"/>
      <c r="AG74" s="397">
        <f t="shared" si="149"/>
        <v>1</v>
      </c>
      <c r="AH74" s="402">
        <v>3</v>
      </c>
      <c r="AI74" s="400">
        <v>22</v>
      </c>
      <c r="AJ74" s="401">
        <v>15</v>
      </c>
      <c r="AK74" s="880" t="s">
        <v>651</v>
      </c>
      <c r="AL74" s="397">
        <f t="shared" si="150"/>
        <v>0.68181818181818177</v>
      </c>
      <c r="AM74" s="403">
        <v>0</v>
      </c>
      <c r="AN74" s="404">
        <v>19</v>
      </c>
      <c r="AO74" s="210">
        <v>18</v>
      </c>
      <c r="AP74" s="885"/>
      <c r="AQ74" s="405">
        <f t="shared" si="151"/>
        <v>0.94736842105263153</v>
      </c>
      <c r="AR74" s="403">
        <v>1</v>
      </c>
      <c r="AS74" s="404">
        <v>19</v>
      </c>
      <c r="AT74" s="210">
        <v>23</v>
      </c>
      <c r="AU74" s="885"/>
      <c r="AV74" s="405">
        <f t="shared" si="152"/>
        <v>1.2105263157894737</v>
      </c>
      <c r="AW74" s="403">
        <v>3</v>
      </c>
      <c r="AX74" s="404">
        <v>18</v>
      </c>
      <c r="AY74" s="210">
        <v>23</v>
      </c>
      <c r="AZ74" s="885"/>
      <c r="BA74" s="405">
        <f t="shared" si="153"/>
        <v>1.2777777777777777</v>
      </c>
      <c r="BB74" s="403">
        <v>3</v>
      </c>
      <c r="BC74" s="404">
        <v>22</v>
      </c>
      <c r="BD74" s="210">
        <v>23</v>
      </c>
      <c r="BE74" s="885"/>
      <c r="BF74" s="405">
        <f t="shared" si="154"/>
        <v>1.0454545454545454</v>
      </c>
      <c r="BG74" s="403">
        <v>3</v>
      </c>
      <c r="BH74" s="404">
        <v>20</v>
      </c>
      <c r="BI74" s="210">
        <v>23</v>
      </c>
      <c r="BJ74" s="885"/>
      <c r="BK74" s="405">
        <f t="shared" si="155"/>
        <v>1.1499999999999999</v>
      </c>
      <c r="BL74" s="403">
        <v>3</v>
      </c>
      <c r="BM74" s="404">
        <v>20</v>
      </c>
      <c r="BN74" s="210">
        <v>23</v>
      </c>
      <c r="BO74" s="885"/>
      <c r="BP74" s="405">
        <f t="shared" si="156"/>
        <v>1.1499999999999999</v>
      </c>
      <c r="BQ74" s="403">
        <v>3</v>
      </c>
      <c r="BR74" s="843"/>
      <c r="BS74" s="844"/>
      <c r="BT74" s="890"/>
      <c r="BU74" s="845" t="e">
        <f t="shared" si="157"/>
        <v>#DIV/0!</v>
      </c>
      <c r="BV74" s="842"/>
      <c r="BW74" s="404">
        <v>18</v>
      </c>
      <c r="BX74" s="210">
        <v>23</v>
      </c>
      <c r="BY74" s="885"/>
      <c r="BZ74" s="405">
        <f t="shared" si="158"/>
        <v>1.2777777777777777</v>
      </c>
      <c r="CA74" s="403">
        <v>3</v>
      </c>
      <c r="CB74" s="404">
        <v>25</v>
      </c>
      <c r="CC74" s="210">
        <v>20</v>
      </c>
      <c r="CD74" s="885"/>
      <c r="CE74" s="405">
        <f t="shared" si="159"/>
        <v>0.8</v>
      </c>
      <c r="CF74" s="403">
        <v>0</v>
      </c>
      <c r="CG74" s="404">
        <v>14</v>
      </c>
      <c r="CH74" s="210">
        <v>23</v>
      </c>
      <c r="CI74" s="885"/>
      <c r="CJ74" s="405">
        <f t="shared" si="160"/>
        <v>1.6428571428571428</v>
      </c>
      <c r="CK74" s="403">
        <v>3</v>
      </c>
      <c r="CL74" s="404">
        <v>20</v>
      </c>
      <c r="CM74" s="210">
        <v>23</v>
      </c>
      <c r="CN74" s="885"/>
      <c r="CO74" s="405">
        <f t="shared" si="161"/>
        <v>1.1499999999999999</v>
      </c>
      <c r="CP74" s="403">
        <v>3</v>
      </c>
      <c r="CQ74" s="404">
        <v>27</v>
      </c>
      <c r="CR74" s="210">
        <v>23</v>
      </c>
      <c r="CS74" s="885"/>
      <c r="CT74" s="405">
        <f t="shared" si="162"/>
        <v>0.85185185185185186</v>
      </c>
      <c r="CU74" s="403">
        <v>2</v>
      </c>
      <c r="CV74" s="404">
        <v>15</v>
      </c>
      <c r="CW74" s="210">
        <v>23</v>
      </c>
      <c r="CX74" s="885"/>
      <c r="CY74" s="405">
        <f t="shared" si="163"/>
        <v>1.5333333333333334</v>
      </c>
      <c r="CZ74" s="403">
        <v>3</v>
      </c>
      <c r="DA74" s="404">
        <v>18</v>
      </c>
      <c r="DB74" s="210">
        <v>23</v>
      </c>
      <c r="DC74" s="885"/>
      <c r="DD74" s="405">
        <f t="shared" si="164"/>
        <v>1.2777777777777777</v>
      </c>
      <c r="DE74" s="403">
        <v>3</v>
      </c>
      <c r="DF74" s="404">
        <v>21</v>
      </c>
      <c r="DG74" s="210">
        <v>15</v>
      </c>
      <c r="DH74" s="885"/>
      <c r="DI74" s="405">
        <f t="shared" si="165"/>
        <v>0.7142857142857143</v>
      </c>
      <c r="DJ74" s="403">
        <v>0</v>
      </c>
      <c r="DK74" s="404">
        <v>15</v>
      </c>
      <c r="DL74" s="210">
        <v>20</v>
      </c>
      <c r="DM74" s="885"/>
      <c r="DN74" s="405">
        <f t="shared" si="166"/>
        <v>1.3333333333333333</v>
      </c>
      <c r="DO74" s="403">
        <v>1</v>
      </c>
      <c r="DQ74" s="12"/>
      <c r="DR74" s="12"/>
      <c r="DS74" s="12"/>
      <c r="DT74" s="12"/>
      <c r="DU74" s="12"/>
    </row>
    <row r="75" spans="1:125" x14ac:dyDescent="0.2">
      <c r="A75" s="1" t="str">
        <f>'spelers bestand'!D67</f>
        <v>Janssen Leo</v>
      </c>
      <c r="B75" s="387">
        <f>'spelers bestand'!I67</f>
        <v>0.90423160000000002</v>
      </c>
      <c r="C75" s="388">
        <f>'spelers bestand'!J67</f>
        <v>22.605789999999999</v>
      </c>
      <c r="D75" s="389">
        <f t="shared" si="140"/>
        <v>0.92727272727272725</v>
      </c>
      <c r="E75" s="390">
        <f t="shared" si="141"/>
        <v>23.18181818181818</v>
      </c>
      <c r="F75" s="391">
        <f t="shared" si="167"/>
        <v>28</v>
      </c>
      <c r="G75" s="392">
        <f t="shared" si="142"/>
        <v>440</v>
      </c>
      <c r="H75" s="758">
        <f t="shared" si="143"/>
        <v>408</v>
      </c>
      <c r="I75" s="394">
        <f t="shared" si="144"/>
        <v>20</v>
      </c>
      <c r="J75" s="868"/>
      <c r="K75" s="831"/>
      <c r="L75" s="891"/>
      <c r="M75" s="832" t="e">
        <f t="shared" si="145"/>
        <v>#DIV/0!</v>
      </c>
      <c r="N75" s="833"/>
      <c r="O75" s="395">
        <v>26</v>
      </c>
      <c r="P75" s="396">
        <v>22</v>
      </c>
      <c r="Q75" s="898"/>
      <c r="R75" s="397">
        <f t="shared" si="146"/>
        <v>0.84615384615384615</v>
      </c>
      <c r="S75" s="398">
        <v>0</v>
      </c>
      <c r="T75" s="395">
        <v>19</v>
      </c>
      <c r="U75" s="396">
        <v>18</v>
      </c>
      <c r="V75" s="898"/>
      <c r="W75" s="397">
        <f t="shared" si="147"/>
        <v>0.94736842105263153</v>
      </c>
      <c r="X75" s="399">
        <v>1</v>
      </c>
      <c r="Y75" s="400">
        <v>17</v>
      </c>
      <c r="Z75" s="401">
        <v>21</v>
      </c>
      <c r="AA75" s="885"/>
      <c r="AB75" s="397">
        <f t="shared" si="148"/>
        <v>1.2352941176470589</v>
      </c>
      <c r="AC75" s="402">
        <v>1</v>
      </c>
      <c r="AD75" s="400">
        <v>25</v>
      </c>
      <c r="AE75" s="401">
        <v>13</v>
      </c>
      <c r="AF75" s="885"/>
      <c r="AG75" s="397">
        <f t="shared" si="149"/>
        <v>0.52</v>
      </c>
      <c r="AH75" s="402">
        <v>0</v>
      </c>
      <c r="AI75" s="400">
        <v>25</v>
      </c>
      <c r="AJ75" s="401">
        <v>23</v>
      </c>
      <c r="AK75" s="885"/>
      <c r="AL75" s="397">
        <f t="shared" si="150"/>
        <v>0.92</v>
      </c>
      <c r="AM75" s="403">
        <v>2</v>
      </c>
      <c r="AN75" s="404">
        <v>6</v>
      </c>
      <c r="AO75" s="210">
        <v>23</v>
      </c>
      <c r="AP75" s="885" t="s">
        <v>652</v>
      </c>
      <c r="AQ75" s="405">
        <f t="shared" si="151"/>
        <v>3.8333333333333335</v>
      </c>
      <c r="AR75" s="403">
        <v>3</v>
      </c>
      <c r="AS75" s="404">
        <v>20</v>
      </c>
      <c r="AT75" s="210">
        <v>18</v>
      </c>
      <c r="AU75" s="885"/>
      <c r="AV75" s="405">
        <f t="shared" si="152"/>
        <v>0.9</v>
      </c>
      <c r="AW75" s="403">
        <v>0</v>
      </c>
      <c r="AX75" s="404">
        <v>25</v>
      </c>
      <c r="AY75" s="210">
        <v>19</v>
      </c>
      <c r="AZ75" s="885"/>
      <c r="BA75" s="405">
        <f t="shared" si="153"/>
        <v>0.76</v>
      </c>
      <c r="BB75" s="403">
        <v>0</v>
      </c>
      <c r="BC75" s="404">
        <v>21</v>
      </c>
      <c r="BD75" s="210">
        <v>23</v>
      </c>
      <c r="BE75" s="885"/>
      <c r="BF75" s="405">
        <f t="shared" si="154"/>
        <v>1.0952380952380953</v>
      </c>
      <c r="BG75" s="403">
        <v>3</v>
      </c>
      <c r="BH75" s="404">
        <v>25</v>
      </c>
      <c r="BI75" s="210">
        <v>23</v>
      </c>
      <c r="BJ75" s="885"/>
      <c r="BK75" s="405">
        <f t="shared" si="155"/>
        <v>0.92</v>
      </c>
      <c r="BL75" s="403">
        <v>2</v>
      </c>
      <c r="BM75" s="843"/>
      <c r="BN75" s="844"/>
      <c r="BO75" s="890"/>
      <c r="BP75" s="845" t="e">
        <f t="shared" si="156"/>
        <v>#DIV/0!</v>
      </c>
      <c r="BQ75" s="842"/>
      <c r="BR75" s="404">
        <v>26</v>
      </c>
      <c r="BS75" s="210">
        <v>23</v>
      </c>
      <c r="BT75" s="885"/>
      <c r="BU75" s="405">
        <f t="shared" si="157"/>
        <v>0.88461538461538458</v>
      </c>
      <c r="BV75" s="403">
        <v>2</v>
      </c>
      <c r="BW75" s="404">
        <v>18</v>
      </c>
      <c r="BX75" s="210">
        <v>12</v>
      </c>
      <c r="BY75" s="885"/>
      <c r="BZ75" s="405">
        <f t="shared" si="158"/>
        <v>0.66666666666666663</v>
      </c>
      <c r="CA75" s="403">
        <v>0</v>
      </c>
      <c r="CB75" s="404">
        <v>20</v>
      </c>
      <c r="CC75" s="210">
        <v>23</v>
      </c>
      <c r="CD75" s="885"/>
      <c r="CE75" s="405">
        <f t="shared" si="159"/>
        <v>1.1499999999999999</v>
      </c>
      <c r="CF75" s="403">
        <v>3</v>
      </c>
      <c r="CG75" s="404">
        <v>30</v>
      </c>
      <c r="CH75" s="210">
        <v>23</v>
      </c>
      <c r="CI75" s="885"/>
      <c r="CJ75" s="405">
        <f t="shared" si="160"/>
        <v>0.76666666666666672</v>
      </c>
      <c r="CK75" s="403">
        <v>2</v>
      </c>
      <c r="CL75" s="404">
        <v>28</v>
      </c>
      <c r="CM75" s="210">
        <v>23</v>
      </c>
      <c r="CN75" s="885" t="s">
        <v>661</v>
      </c>
      <c r="CO75" s="405">
        <f t="shared" si="161"/>
        <v>0.8214285714285714</v>
      </c>
      <c r="CP75" s="403">
        <v>1</v>
      </c>
      <c r="CQ75" s="404">
        <v>16</v>
      </c>
      <c r="CR75" s="210">
        <v>23</v>
      </c>
      <c r="CS75" s="885"/>
      <c r="CT75" s="405">
        <f t="shared" si="162"/>
        <v>1.4375</v>
      </c>
      <c r="CU75" s="403">
        <v>3</v>
      </c>
      <c r="CV75" s="404">
        <v>22</v>
      </c>
      <c r="CW75" s="210">
        <v>11</v>
      </c>
      <c r="CX75" s="885"/>
      <c r="CY75" s="405">
        <f t="shared" si="163"/>
        <v>0.5</v>
      </c>
      <c r="CZ75" s="403">
        <v>0</v>
      </c>
      <c r="DA75" s="404">
        <v>18</v>
      </c>
      <c r="DB75" s="210">
        <v>23</v>
      </c>
      <c r="DC75" s="885"/>
      <c r="DD75" s="405">
        <f t="shared" si="164"/>
        <v>1.2777777777777777</v>
      </c>
      <c r="DE75" s="403">
        <v>3</v>
      </c>
      <c r="DF75" s="404">
        <v>28</v>
      </c>
      <c r="DG75" s="210">
        <v>23</v>
      </c>
      <c r="DH75" s="880" t="s">
        <v>704</v>
      </c>
      <c r="DI75" s="405">
        <f t="shared" si="165"/>
        <v>0.8214285714285714</v>
      </c>
      <c r="DJ75" s="403">
        <v>2</v>
      </c>
      <c r="DK75" s="404">
        <v>25</v>
      </c>
      <c r="DL75" s="210">
        <v>21</v>
      </c>
      <c r="DM75" s="885"/>
      <c r="DN75" s="405">
        <f t="shared" si="166"/>
        <v>0.84</v>
      </c>
      <c r="DO75" s="403">
        <v>0</v>
      </c>
      <c r="DQ75" s="12"/>
      <c r="DR75" s="12"/>
      <c r="DS75" s="12"/>
      <c r="DT75" s="12"/>
      <c r="DU75" s="12"/>
    </row>
    <row r="76" spans="1:125" x14ac:dyDescent="0.2">
      <c r="A76" s="854" t="str">
        <f>'spelers bestand'!D68</f>
        <v>Hoefs Marius</v>
      </c>
      <c r="B76" s="829">
        <f>'spelers bestand'!I68</f>
        <v>0.8885942</v>
      </c>
      <c r="C76" s="830">
        <f>'spelers bestand'!J68</f>
        <v>22.214855</v>
      </c>
      <c r="D76" s="951" t="e">
        <f t="shared" si="140"/>
        <v>#DIV/0!</v>
      </c>
      <c r="E76" s="952" t="e">
        <f t="shared" si="141"/>
        <v>#DIV/0!</v>
      </c>
      <c r="F76" s="953">
        <f t="shared" si="167"/>
        <v>0</v>
      </c>
      <c r="G76" s="392">
        <f t="shared" si="142"/>
        <v>0</v>
      </c>
      <c r="H76" s="758">
        <f t="shared" si="143"/>
        <v>0</v>
      </c>
      <c r="I76" s="394">
        <f t="shared" si="144"/>
        <v>0</v>
      </c>
      <c r="J76" s="868"/>
      <c r="K76" s="831"/>
      <c r="L76" s="891"/>
      <c r="M76" s="832" t="e">
        <f t="shared" si="145"/>
        <v>#DIV/0!</v>
      </c>
      <c r="N76" s="833"/>
      <c r="O76" s="834"/>
      <c r="P76" s="835"/>
      <c r="Q76" s="907"/>
      <c r="R76" s="836" t="e">
        <f t="shared" si="146"/>
        <v>#DIV/0!</v>
      </c>
      <c r="S76" s="837"/>
      <c r="T76" s="834"/>
      <c r="U76" s="835"/>
      <c r="V76" s="907"/>
      <c r="W76" s="836" t="e">
        <f t="shared" si="147"/>
        <v>#DIV/0!</v>
      </c>
      <c r="X76" s="838"/>
      <c r="Y76" s="839"/>
      <c r="Z76" s="840"/>
      <c r="AA76" s="891" t="s">
        <v>626</v>
      </c>
      <c r="AB76" s="836" t="e">
        <f t="shared" si="148"/>
        <v>#DIV/0!</v>
      </c>
      <c r="AC76" s="841"/>
      <c r="AD76" s="839"/>
      <c r="AE76" s="840"/>
      <c r="AF76" s="884" t="s">
        <v>626</v>
      </c>
      <c r="AG76" s="836" t="e">
        <f t="shared" si="149"/>
        <v>#DIV/0!</v>
      </c>
      <c r="AH76" s="841"/>
      <c r="AI76" s="839"/>
      <c r="AJ76" s="840"/>
      <c r="AK76" s="884" t="s">
        <v>626</v>
      </c>
      <c r="AL76" s="836" t="e">
        <f t="shared" si="150"/>
        <v>#DIV/0!</v>
      </c>
      <c r="AM76" s="842"/>
      <c r="AN76" s="843"/>
      <c r="AO76" s="844"/>
      <c r="AP76" s="884" t="s">
        <v>626</v>
      </c>
      <c r="AQ76" s="845" t="e">
        <f t="shared" si="151"/>
        <v>#DIV/0!</v>
      </c>
      <c r="AR76" s="842"/>
      <c r="AS76" s="843"/>
      <c r="AT76" s="844"/>
      <c r="AU76" s="884" t="s">
        <v>626</v>
      </c>
      <c r="AV76" s="845" t="e">
        <f t="shared" si="152"/>
        <v>#DIV/0!</v>
      </c>
      <c r="AW76" s="842"/>
      <c r="AX76" s="843"/>
      <c r="AY76" s="844"/>
      <c r="AZ76" s="890" t="s">
        <v>626</v>
      </c>
      <c r="BA76" s="845" t="e">
        <f t="shared" si="153"/>
        <v>#DIV/0!</v>
      </c>
      <c r="BB76" s="842"/>
      <c r="BC76" s="843"/>
      <c r="BD76" s="844"/>
      <c r="BE76" s="890" t="s">
        <v>626</v>
      </c>
      <c r="BF76" s="845" t="e">
        <f t="shared" si="154"/>
        <v>#DIV/0!</v>
      </c>
      <c r="BG76" s="842"/>
      <c r="BH76" s="843"/>
      <c r="BI76" s="844"/>
      <c r="BJ76" s="890" t="s">
        <v>626</v>
      </c>
      <c r="BK76" s="845" t="e">
        <f t="shared" si="155"/>
        <v>#DIV/0!</v>
      </c>
      <c r="BL76" s="842"/>
      <c r="BM76" s="843"/>
      <c r="BN76" s="844"/>
      <c r="BO76" s="890"/>
      <c r="BP76" s="845" t="e">
        <f t="shared" si="156"/>
        <v>#DIV/0!</v>
      </c>
      <c r="BQ76" s="842"/>
      <c r="BR76" s="843"/>
      <c r="BS76" s="844"/>
      <c r="BT76" s="890"/>
      <c r="BU76" s="845" t="e">
        <f t="shared" si="157"/>
        <v>#DIV/0!</v>
      </c>
      <c r="BV76" s="842"/>
      <c r="BW76" s="843"/>
      <c r="BX76" s="844"/>
      <c r="BY76" s="890"/>
      <c r="BZ76" s="845" t="e">
        <f t="shared" si="158"/>
        <v>#DIV/0!</v>
      </c>
      <c r="CA76" s="842"/>
      <c r="CB76" s="843"/>
      <c r="CC76" s="844"/>
      <c r="CD76" s="890"/>
      <c r="CE76" s="845" t="e">
        <f t="shared" si="159"/>
        <v>#DIV/0!</v>
      </c>
      <c r="CF76" s="842"/>
      <c r="CG76" s="843"/>
      <c r="CH76" s="844"/>
      <c r="CI76" s="890"/>
      <c r="CJ76" s="845" t="e">
        <f t="shared" si="160"/>
        <v>#DIV/0!</v>
      </c>
      <c r="CK76" s="842"/>
      <c r="CL76" s="843"/>
      <c r="CM76" s="844"/>
      <c r="CN76" s="890"/>
      <c r="CO76" s="845" t="e">
        <f t="shared" si="161"/>
        <v>#DIV/0!</v>
      </c>
      <c r="CP76" s="842"/>
      <c r="CQ76" s="843"/>
      <c r="CR76" s="844"/>
      <c r="CS76" s="890"/>
      <c r="CT76" s="845" t="e">
        <f t="shared" si="162"/>
        <v>#DIV/0!</v>
      </c>
      <c r="CU76" s="842"/>
      <c r="CV76" s="843"/>
      <c r="CW76" s="844"/>
      <c r="CX76" s="890"/>
      <c r="CY76" s="845" t="e">
        <f t="shared" si="163"/>
        <v>#DIV/0!</v>
      </c>
      <c r="CZ76" s="842"/>
      <c r="DA76" s="843"/>
      <c r="DB76" s="844"/>
      <c r="DC76" s="890" t="s">
        <v>626</v>
      </c>
      <c r="DD76" s="845" t="e">
        <f t="shared" si="164"/>
        <v>#DIV/0!</v>
      </c>
      <c r="DE76" s="842"/>
      <c r="DF76" s="843"/>
      <c r="DG76" s="844"/>
      <c r="DH76" s="890" t="s">
        <v>626</v>
      </c>
      <c r="DI76" s="845" t="e">
        <f t="shared" si="165"/>
        <v>#DIV/0!</v>
      </c>
      <c r="DJ76" s="842"/>
      <c r="DK76" s="843"/>
      <c r="DL76" s="844"/>
      <c r="DM76" s="890" t="s">
        <v>626</v>
      </c>
      <c r="DN76" s="845" t="e">
        <f t="shared" si="166"/>
        <v>#DIV/0!</v>
      </c>
      <c r="DO76" s="842"/>
      <c r="DQ76" s="12"/>
      <c r="DR76" s="12"/>
      <c r="DS76" s="12"/>
      <c r="DT76" s="12"/>
      <c r="DU76" s="12"/>
    </row>
    <row r="77" spans="1:125" x14ac:dyDescent="0.2">
      <c r="A77" s="1" t="str">
        <f>'spelers bestand'!D69</f>
        <v>Bode Harry</v>
      </c>
      <c r="B77" s="387">
        <f>'spelers bestand'!I69</f>
        <v>0.8826406</v>
      </c>
      <c r="C77" s="388">
        <f>'spelers bestand'!J69</f>
        <v>22.066015</v>
      </c>
      <c r="D77" s="389">
        <f t="shared" si="140"/>
        <v>0.69215291750503016</v>
      </c>
      <c r="E77" s="390">
        <f t="shared" si="141"/>
        <v>17.303822937625753</v>
      </c>
      <c r="F77" s="391">
        <f t="shared" si="167"/>
        <v>12</v>
      </c>
      <c r="G77" s="392">
        <f t="shared" si="142"/>
        <v>497</v>
      </c>
      <c r="H77" s="758">
        <f t="shared" si="143"/>
        <v>344</v>
      </c>
      <c r="I77" s="394">
        <f t="shared" si="144"/>
        <v>20</v>
      </c>
      <c r="J77" s="866">
        <v>29</v>
      </c>
      <c r="K77" s="393">
        <v>13</v>
      </c>
      <c r="L77" s="905"/>
      <c r="M77" s="374">
        <f t="shared" si="145"/>
        <v>0.44827586206896552</v>
      </c>
      <c r="N77" s="394">
        <v>0</v>
      </c>
      <c r="O77" s="395">
        <v>23</v>
      </c>
      <c r="P77" s="396">
        <v>22</v>
      </c>
      <c r="Q77" s="898"/>
      <c r="R77" s="397">
        <f t="shared" si="146"/>
        <v>0.95652173913043481</v>
      </c>
      <c r="S77" s="398">
        <v>3</v>
      </c>
      <c r="T77" s="395">
        <v>14</v>
      </c>
      <c r="U77" s="396">
        <v>7</v>
      </c>
      <c r="V77" s="898"/>
      <c r="W77" s="397">
        <f t="shared" si="147"/>
        <v>0.5</v>
      </c>
      <c r="X77" s="399">
        <v>0</v>
      </c>
      <c r="Y77" s="400">
        <v>36</v>
      </c>
      <c r="Z77" s="401">
        <v>17</v>
      </c>
      <c r="AA77" s="885"/>
      <c r="AB77" s="397">
        <f t="shared" si="148"/>
        <v>0.47222222222222221</v>
      </c>
      <c r="AC77" s="402">
        <v>0</v>
      </c>
      <c r="AD77" s="400">
        <v>19</v>
      </c>
      <c r="AE77" s="401">
        <v>16</v>
      </c>
      <c r="AF77" s="885"/>
      <c r="AG77" s="397">
        <f t="shared" si="149"/>
        <v>0.84210526315789469</v>
      </c>
      <c r="AH77" s="402">
        <v>0</v>
      </c>
      <c r="AI77" s="400">
        <v>24</v>
      </c>
      <c r="AJ77" s="401">
        <v>20</v>
      </c>
      <c r="AK77" s="885"/>
      <c r="AL77" s="397">
        <f t="shared" si="150"/>
        <v>0.83333333333333337</v>
      </c>
      <c r="AM77" s="403">
        <v>0</v>
      </c>
      <c r="AN77" s="404">
        <v>26</v>
      </c>
      <c r="AO77" s="210">
        <v>20</v>
      </c>
      <c r="AP77" s="880" t="s">
        <v>632</v>
      </c>
      <c r="AQ77" s="405">
        <f t="shared" si="151"/>
        <v>0.76923076923076927</v>
      </c>
      <c r="AR77" s="403">
        <v>0</v>
      </c>
      <c r="AS77" s="404">
        <v>28</v>
      </c>
      <c r="AT77" s="210">
        <v>20</v>
      </c>
      <c r="AU77" s="885"/>
      <c r="AV77" s="405">
        <f t="shared" si="152"/>
        <v>0.7142857142857143</v>
      </c>
      <c r="AW77" s="403">
        <v>0</v>
      </c>
      <c r="AX77" s="404">
        <v>21</v>
      </c>
      <c r="AY77" s="210">
        <v>12</v>
      </c>
      <c r="AZ77" s="885"/>
      <c r="BA77" s="405">
        <f t="shared" si="153"/>
        <v>0.5714285714285714</v>
      </c>
      <c r="BB77" s="403">
        <v>0</v>
      </c>
      <c r="BC77" s="843"/>
      <c r="BD77" s="844"/>
      <c r="BE77" s="890" t="s">
        <v>632</v>
      </c>
      <c r="BF77" s="845" t="e">
        <f t="shared" si="154"/>
        <v>#DIV/0!</v>
      </c>
      <c r="BG77" s="842"/>
      <c r="BH77" s="404">
        <v>25</v>
      </c>
      <c r="BI77" s="210">
        <v>15</v>
      </c>
      <c r="BJ77" s="885"/>
      <c r="BK77" s="405">
        <f t="shared" si="155"/>
        <v>0.6</v>
      </c>
      <c r="BL77" s="403">
        <v>0</v>
      </c>
      <c r="BM77" s="404">
        <v>20</v>
      </c>
      <c r="BN77" s="210">
        <v>17</v>
      </c>
      <c r="BO77" s="885"/>
      <c r="BP77" s="405">
        <f t="shared" si="156"/>
        <v>0.85</v>
      </c>
      <c r="BQ77" s="403">
        <v>0</v>
      </c>
      <c r="BR77" s="404">
        <v>31</v>
      </c>
      <c r="BS77" s="210">
        <v>22</v>
      </c>
      <c r="BT77" s="885"/>
      <c r="BU77" s="405">
        <f t="shared" si="157"/>
        <v>0.70967741935483875</v>
      </c>
      <c r="BV77" s="403">
        <v>2</v>
      </c>
      <c r="BW77" s="404">
        <v>28</v>
      </c>
      <c r="BX77" s="210">
        <v>18</v>
      </c>
      <c r="BY77" s="885"/>
      <c r="BZ77" s="405">
        <f t="shared" si="158"/>
        <v>0.6428571428571429</v>
      </c>
      <c r="CA77" s="403">
        <v>0</v>
      </c>
      <c r="CB77" s="404">
        <v>22</v>
      </c>
      <c r="CC77" s="210">
        <v>12</v>
      </c>
      <c r="CD77" s="885"/>
      <c r="CE77" s="405">
        <f t="shared" si="159"/>
        <v>0.54545454545454541</v>
      </c>
      <c r="CF77" s="403">
        <v>0</v>
      </c>
      <c r="CG77" s="404">
        <v>26</v>
      </c>
      <c r="CH77" s="210">
        <v>22</v>
      </c>
      <c r="CI77" s="885" t="s">
        <v>626</v>
      </c>
      <c r="CJ77" s="405">
        <f t="shared" si="160"/>
        <v>0.84615384615384615</v>
      </c>
      <c r="CK77" s="403">
        <v>2</v>
      </c>
      <c r="CL77" s="404">
        <v>10</v>
      </c>
      <c r="CM77" s="210">
        <v>22</v>
      </c>
      <c r="CN77" s="885"/>
      <c r="CO77" s="405">
        <f t="shared" si="161"/>
        <v>2.2000000000000002</v>
      </c>
      <c r="CP77" s="403">
        <v>3</v>
      </c>
      <c r="CQ77" s="404">
        <v>35</v>
      </c>
      <c r="CR77" s="210">
        <v>14</v>
      </c>
      <c r="CS77" s="885"/>
      <c r="CT77" s="405">
        <f t="shared" si="162"/>
        <v>0.4</v>
      </c>
      <c r="CU77" s="403">
        <v>0</v>
      </c>
      <c r="CV77" s="404">
        <v>31</v>
      </c>
      <c r="CW77" s="210">
        <v>17</v>
      </c>
      <c r="CX77" s="885"/>
      <c r="CY77" s="405">
        <f t="shared" si="163"/>
        <v>0.54838709677419351</v>
      </c>
      <c r="CZ77" s="403">
        <v>0</v>
      </c>
      <c r="DA77" s="404">
        <v>24</v>
      </c>
      <c r="DB77" s="210">
        <v>16</v>
      </c>
      <c r="DC77" s="885"/>
      <c r="DD77" s="405">
        <f t="shared" si="164"/>
        <v>0.66666666666666663</v>
      </c>
      <c r="DE77" s="403">
        <v>0</v>
      </c>
      <c r="DF77" s="843"/>
      <c r="DG77" s="844"/>
      <c r="DH77" s="890" t="s">
        <v>626</v>
      </c>
      <c r="DI77" s="845" t="e">
        <f t="shared" si="165"/>
        <v>#DIV/0!</v>
      </c>
      <c r="DJ77" s="842"/>
      <c r="DK77" s="404">
        <v>25</v>
      </c>
      <c r="DL77" s="210">
        <v>22</v>
      </c>
      <c r="DM77" s="885"/>
      <c r="DN77" s="405">
        <f t="shared" si="166"/>
        <v>0.88</v>
      </c>
      <c r="DO77" s="403">
        <v>2</v>
      </c>
      <c r="DQ77" s="12"/>
      <c r="DR77" s="12"/>
      <c r="DS77" s="12"/>
      <c r="DT77" s="12"/>
      <c r="DU77" s="12"/>
    </row>
    <row r="78" spans="1:125" x14ac:dyDescent="0.2">
      <c r="A78" s="1" t="str">
        <f>'spelers bestand'!D70</f>
        <v>Muller Arthur</v>
      </c>
      <c r="B78" s="387">
        <f>'spelers bestand'!I70</f>
        <v>0.8823529</v>
      </c>
      <c r="C78" s="388">
        <f>'spelers bestand'!J70</f>
        <v>22.058822500000002</v>
      </c>
      <c r="D78" s="389">
        <f t="shared" si="140"/>
        <v>0.86907449209932275</v>
      </c>
      <c r="E78" s="390">
        <f t="shared" si="141"/>
        <v>21.72686230248307</v>
      </c>
      <c r="F78" s="391">
        <f t="shared" si="167"/>
        <v>26</v>
      </c>
      <c r="G78" s="392">
        <f t="shared" si="142"/>
        <v>443</v>
      </c>
      <c r="H78" s="758">
        <f t="shared" si="143"/>
        <v>385</v>
      </c>
      <c r="I78" s="394">
        <f t="shared" si="144"/>
        <v>20</v>
      </c>
      <c r="J78" s="866">
        <v>36</v>
      </c>
      <c r="K78" s="393">
        <v>22</v>
      </c>
      <c r="L78" s="905"/>
      <c r="M78" s="374">
        <f t="shared" si="145"/>
        <v>0.61111111111111116</v>
      </c>
      <c r="N78" s="394">
        <v>2</v>
      </c>
      <c r="O78" s="395">
        <v>16</v>
      </c>
      <c r="P78" s="396">
        <v>22</v>
      </c>
      <c r="Q78" s="898"/>
      <c r="R78" s="397">
        <f t="shared" si="146"/>
        <v>1.375</v>
      </c>
      <c r="S78" s="398">
        <v>3</v>
      </c>
      <c r="T78" s="395">
        <v>25</v>
      </c>
      <c r="U78" s="396">
        <v>21</v>
      </c>
      <c r="V78" s="898"/>
      <c r="W78" s="397">
        <f t="shared" si="147"/>
        <v>0.84</v>
      </c>
      <c r="X78" s="399">
        <v>0</v>
      </c>
      <c r="Y78" s="400">
        <v>21</v>
      </c>
      <c r="Z78" s="401">
        <v>18</v>
      </c>
      <c r="AA78" s="885"/>
      <c r="AB78" s="397">
        <f t="shared" si="148"/>
        <v>0.8571428571428571</v>
      </c>
      <c r="AC78" s="402">
        <v>0</v>
      </c>
      <c r="AD78" s="400">
        <v>12</v>
      </c>
      <c r="AE78" s="401">
        <v>7</v>
      </c>
      <c r="AF78" s="885"/>
      <c r="AG78" s="397">
        <f t="shared" si="149"/>
        <v>0.58333333333333337</v>
      </c>
      <c r="AH78" s="402">
        <v>0</v>
      </c>
      <c r="AI78" s="400">
        <v>30</v>
      </c>
      <c r="AJ78" s="401">
        <v>20</v>
      </c>
      <c r="AK78" s="885"/>
      <c r="AL78" s="397">
        <f t="shared" si="150"/>
        <v>0.66666666666666663</v>
      </c>
      <c r="AM78" s="403">
        <v>0</v>
      </c>
      <c r="AN78" s="404">
        <v>15</v>
      </c>
      <c r="AO78" s="210">
        <v>14</v>
      </c>
      <c r="AP78" s="885"/>
      <c r="AQ78" s="405">
        <f t="shared" si="151"/>
        <v>0.93333333333333335</v>
      </c>
      <c r="AR78" s="403">
        <v>1</v>
      </c>
      <c r="AS78" s="404">
        <v>28</v>
      </c>
      <c r="AT78" s="210">
        <v>22</v>
      </c>
      <c r="AU78" s="885"/>
      <c r="AV78" s="405">
        <f t="shared" si="152"/>
        <v>0.7857142857142857</v>
      </c>
      <c r="AW78" s="403">
        <v>2</v>
      </c>
      <c r="AX78" s="843"/>
      <c r="AY78" s="844"/>
      <c r="AZ78" s="890" t="s">
        <v>632</v>
      </c>
      <c r="BA78" s="845" t="e">
        <f t="shared" si="153"/>
        <v>#DIV/0!</v>
      </c>
      <c r="BB78" s="842"/>
      <c r="BC78" s="404">
        <v>21</v>
      </c>
      <c r="BD78" s="210">
        <v>19</v>
      </c>
      <c r="BE78" s="885"/>
      <c r="BF78" s="405">
        <f t="shared" si="154"/>
        <v>0.90476190476190477</v>
      </c>
      <c r="BG78" s="403">
        <v>1</v>
      </c>
      <c r="BH78" s="404">
        <v>20</v>
      </c>
      <c r="BI78" s="210">
        <v>21</v>
      </c>
      <c r="BJ78" s="885"/>
      <c r="BK78" s="405">
        <f t="shared" si="155"/>
        <v>1.05</v>
      </c>
      <c r="BL78" s="403">
        <v>1</v>
      </c>
      <c r="BM78" s="404">
        <v>14</v>
      </c>
      <c r="BN78" s="210">
        <v>11</v>
      </c>
      <c r="BO78" s="885"/>
      <c r="BP78" s="405">
        <f t="shared" si="156"/>
        <v>0.7857142857142857</v>
      </c>
      <c r="BQ78" s="403">
        <v>0</v>
      </c>
      <c r="BR78" s="404">
        <v>31</v>
      </c>
      <c r="BS78" s="210">
        <v>22</v>
      </c>
      <c r="BT78" s="885"/>
      <c r="BU78" s="405">
        <f t="shared" si="157"/>
        <v>0.70967741935483875</v>
      </c>
      <c r="BV78" s="403">
        <v>2</v>
      </c>
      <c r="BW78" s="404">
        <v>17</v>
      </c>
      <c r="BX78" s="210">
        <v>22</v>
      </c>
      <c r="BY78" s="885"/>
      <c r="BZ78" s="405">
        <f t="shared" si="158"/>
        <v>1.2941176470588236</v>
      </c>
      <c r="CA78" s="403">
        <v>3</v>
      </c>
      <c r="CB78" s="404">
        <v>21</v>
      </c>
      <c r="CC78" s="210">
        <v>22</v>
      </c>
      <c r="CD78" s="885"/>
      <c r="CE78" s="405">
        <f t="shared" si="159"/>
        <v>1.0476190476190477</v>
      </c>
      <c r="CF78" s="403">
        <v>3</v>
      </c>
      <c r="CG78" s="404">
        <v>24</v>
      </c>
      <c r="CH78" s="210">
        <v>21</v>
      </c>
      <c r="CI78" s="885"/>
      <c r="CJ78" s="405">
        <f t="shared" si="160"/>
        <v>0.875</v>
      </c>
      <c r="CK78" s="403">
        <v>0</v>
      </c>
      <c r="CL78" s="404">
        <v>12</v>
      </c>
      <c r="CM78" s="210">
        <v>16</v>
      </c>
      <c r="CN78" s="885"/>
      <c r="CO78" s="405">
        <f t="shared" si="161"/>
        <v>1.3333333333333333</v>
      </c>
      <c r="CP78" s="403">
        <v>1</v>
      </c>
      <c r="CQ78" s="404">
        <v>26</v>
      </c>
      <c r="CR78" s="210">
        <v>22</v>
      </c>
      <c r="CS78" s="885"/>
      <c r="CT78" s="405">
        <f t="shared" si="162"/>
        <v>0.84615384615384615</v>
      </c>
      <c r="CU78" s="403">
        <v>2</v>
      </c>
      <c r="CV78" s="404">
        <v>31</v>
      </c>
      <c r="CW78" s="210">
        <v>22</v>
      </c>
      <c r="CX78" s="885"/>
      <c r="CY78" s="405">
        <f t="shared" si="163"/>
        <v>0.70967741935483875</v>
      </c>
      <c r="CZ78" s="403">
        <v>2</v>
      </c>
      <c r="DA78" s="843"/>
      <c r="DB78" s="844"/>
      <c r="DC78" s="890" t="s">
        <v>626</v>
      </c>
      <c r="DD78" s="845" t="e">
        <f t="shared" si="164"/>
        <v>#DIV/0!</v>
      </c>
      <c r="DE78" s="842"/>
      <c r="DF78" s="404">
        <v>28</v>
      </c>
      <c r="DG78" s="210">
        <v>19</v>
      </c>
      <c r="DH78" s="880" t="s">
        <v>704</v>
      </c>
      <c r="DI78" s="405">
        <f t="shared" si="165"/>
        <v>0.6785714285714286</v>
      </c>
      <c r="DJ78" s="403">
        <v>0</v>
      </c>
      <c r="DK78" s="404">
        <v>15</v>
      </c>
      <c r="DL78" s="210">
        <v>22</v>
      </c>
      <c r="DM78" s="885"/>
      <c r="DN78" s="405">
        <f t="shared" si="166"/>
        <v>1.4666666666666666</v>
      </c>
      <c r="DO78" s="403">
        <v>3</v>
      </c>
      <c r="DQ78" s="12"/>
      <c r="DR78" s="12"/>
      <c r="DS78" s="12"/>
      <c r="DT78" s="12"/>
      <c r="DU78" s="12"/>
    </row>
    <row r="79" spans="1:125" x14ac:dyDescent="0.2">
      <c r="A79" s="1" t="str">
        <f>'spelers bestand'!D71</f>
        <v>Oostendorp Anton</v>
      </c>
      <c r="B79" s="387">
        <f>'spelers bestand'!I71</f>
        <v>0.86866359999999998</v>
      </c>
      <c r="C79" s="388">
        <f>'spelers bestand'!J71</f>
        <v>21.71659</v>
      </c>
      <c r="D79" s="389">
        <f t="shared" si="140"/>
        <v>0.9504504504504504</v>
      </c>
      <c r="E79" s="390">
        <f t="shared" si="141"/>
        <v>23.761261261261261</v>
      </c>
      <c r="F79" s="391">
        <f t="shared" si="167"/>
        <v>38</v>
      </c>
      <c r="G79" s="392">
        <f t="shared" si="142"/>
        <v>444</v>
      </c>
      <c r="H79" s="758">
        <f t="shared" si="143"/>
        <v>422</v>
      </c>
      <c r="I79" s="394">
        <f t="shared" si="144"/>
        <v>20</v>
      </c>
      <c r="J79" s="866">
        <v>32</v>
      </c>
      <c r="K79" s="393">
        <v>21</v>
      </c>
      <c r="L79" s="905"/>
      <c r="M79" s="374">
        <f t="shared" si="145"/>
        <v>0.65625</v>
      </c>
      <c r="N79" s="394">
        <v>0</v>
      </c>
      <c r="O79" s="400">
        <v>26</v>
      </c>
      <c r="P79" s="401">
        <v>20</v>
      </c>
      <c r="Q79" s="885"/>
      <c r="R79" s="476">
        <f t="shared" si="146"/>
        <v>0.76923076923076927</v>
      </c>
      <c r="S79" s="403">
        <v>0</v>
      </c>
      <c r="T79" s="400">
        <v>21</v>
      </c>
      <c r="U79" s="401">
        <v>22</v>
      </c>
      <c r="V79" s="885"/>
      <c r="W79" s="397">
        <f t="shared" si="147"/>
        <v>1.0476190476190477</v>
      </c>
      <c r="X79" s="402">
        <v>3</v>
      </c>
      <c r="Y79" s="400">
        <v>15</v>
      </c>
      <c r="Z79" s="401">
        <v>22</v>
      </c>
      <c r="AA79" s="885"/>
      <c r="AB79" s="397">
        <f t="shared" si="148"/>
        <v>1.4666666666666666</v>
      </c>
      <c r="AC79" s="402">
        <v>3</v>
      </c>
      <c r="AD79" s="400">
        <v>16</v>
      </c>
      <c r="AE79" s="401">
        <v>22</v>
      </c>
      <c r="AF79" s="885"/>
      <c r="AG79" s="397">
        <f t="shared" si="149"/>
        <v>1.375</v>
      </c>
      <c r="AH79" s="402">
        <v>3</v>
      </c>
      <c r="AI79" s="400">
        <v>30</v>
      </c>
      <c r="AJ79" s="401">
        <v>22</v>
      </c>
      <c r="AK79" s="885"/>
      <c r="AL79" s="397">
        <f t="shared" si="150"/>
        <v>0.73333333333333328</v>
      </c>
      <c r="AM79" s="403">
        <v>2</v>
      </c>
      <c r="AN79" s="404">
        <v>26</v>
      </c>
      <c r="AO79" s="210">
        <v>22</v>
      </c>
      <c r="AP79" s="885" t="s">
        <v>652</v>
      </c>
      <c r="AQ79" s="405">
        <f t="shared" si="151"/>
        <v>0.84615384615384615</v>
      </c>
      <c r="AR79" s="403">
        <v>2</v>
      </c>
      <c r="AS79" s="843"/>
      <c r="AT79" s="844"/>
      <c r="AU79" s="890" t="s">
        <v>632</v>
      </c>
      <c r="AV79" s="845" t="e">
        <f t="shared" si="152"/>
        <v>#DIV/0!</v>
      </c>
      <c r="AW79" s="842"/>
      <c r="AX79" s="404">
        <v>25</v>
      </c>
      <c r="AY79" s="210">
        <v>22</v>
      </c>
      <c r="AZ79" s="885"/>
      <c r="BA79" s="405">
        <f t="shared" si="153"/>
        <v>0.88</v>
      </c>
      <c r="BB79" s="403">
        <v>2</v>
      </c>
      <c r="BC79" s="404">
        <v>22</v>
      </c>
      <c r="BD79" s="210">
        <v>16</v>
      </c>
      <c r="BE79" s="885"/>
      <c r="BF79" s="405">
        <f t="shared" si="154"/>
        <v>0.72727272727272729</v>
      </c>
      <c r="BG79" s="403">
        <v>0</v>
      </c>
      <c r="BH79" s="404">
        <v>13</v>
      </c>
      <c r="BI79" s="210">
        <v>22</v>
      </c>
      <c r="BJ79" s="885"/>
      <c r="BK79" s="405">
        <f t="shared" si="155"/>
        <v>1.6923076923076923</v>
      </c>
      <c r="BL79" s="403">
        <v>3</v>
      </c>
      <c r="BM79" s="404">
        <v>23</v>
      </c>
      <c r="BN79" s="210">
        <v>20</v>
      </c>
      <c r="BO79" s="885"/>
      <c r="BP79" s="405">
        <f t="shared" si="156"/>
        <v>0.86956521739130432</v>
      </c>
      <c r="BQ79" s="403">
        <v>1</v>
      </c>
      <c r="BR79" s="404">
        <v>17</v>
      </c>
      <c r="BS79" s="210">
        <v>22</v>
      </c>
      <c r="BT79" s="885"/>
      <c r="BU79" s="405">
        <f t="shared" si="157"/>
        <v>1.2941176470588236</v>
      </c>
      <c r="BV79" s="403">
        <v>3</v>
      </c>
      <c r="BW79" s="404">
        <v>29</v>
      </c>
      <c r="BX79" s="210">
        <v>22</v>
      </c>
      <c r="BY79" s="885"/>
      <c r="BZ79" s="405">
        <f t="shared" si="158"/>
        <v>0.75862068965517238</v>
      </c>
      <c r="CA79" s="403">
        <v>2</v>
      </c>
      <c r="CB79" s="404">
        <v>16</v>
      </c>
      <c r="CC79" s="210">
        <v>22</v>
      </c>
      <c r="CD79" s="885"/>
      <c r="CE79" s="405">
        <f t="shared" si="159"/>
        <v>1.375</v>
      </c>
      <c r="CF79" s="403">
        <v>3</v>
      </c>
      <c r="CG79" s="404">
        <v>25</v>
      </c>
      <c r="CH79" s="210">
        <v>20</v>
      </c>
      <c r="CI79" s="885"/>
      <c r="CJ79" s="405">
        <f t="shared" si="160"/>
        <v>0.8</v>
      </c>
      <c r="CK79" s="403">
        <v>0</v>
      </c>
      <c r="CL79" s="404">
        <v>12</v>
      </c>
      <c r="CM79" s="210">
        <v>22</v>
      </c>
      <c r="CN79" s="885"/>
      <c r="CO79" s="405">
        <f t="shared" si="161"/>
        <v>1.8333333333333333</v>
      </c>
      <c r="CP79" s="403">
        <v>3</v>
      </c>
      <c r="CQ79" s="404">
        <v>35</v>
      </c>
      <c r="CR79" s="210">
        <v>22</v>
      </c>
      <c r="CS79" s="885"/>
      <c r="CT79" s="405">
        <f t="shared" si="162"/>
        <v>0.62857142857142856</v>
      </c>
      <c r="CU79" s="403">
        <v>2</v>
      </c>
      <c r="CV79" s="843"/>
      <c r="CW79" s="844"/>
      <c r="CX79" s="890"/>
      <c r="CY79" s="845" t="e">
        <f t="shared" si="163"/>
        <v>#DIV/0!</v>
      </c>
      <c r="CZ79" s="842"/>
      <c r="DA79" s="404">
        <v>18</v>
      </c>
      <c r="DB79" s="210">
        <v>17</v>
      </c>
      <c r="DC79" s="885"/>
      <c r="DD79" s="405">
        <f t="shared" si="164"/>
        <v>0.94444444444444442</v>
      </c>
      <c r="DE79" s="403">
        <v>1</v>
      </c>
      <c r="DF79" s="404">
        <v>21</v>
      </c>
      <c r="DG79" s="210">
        <v>22</v>
      </c>
      <c r="DH79" s="885"/>
      <c r="DI79" s="405">
        <f t="shared" si="165"/>
        <v>1.0476190476190477</v>
      </c>
      <c r="DJ79" s="403">
        <v>3</v>
      </c>
      <c r="DK79" s="404">
        <v>22</v>
      </c>
      <c r="DL79" s="210">
        <v>22</v>
      </c>
      <c r="DM79" s="885" t="s">
        <v>661</v>
      </c>
      <c r="DN79" s="405">
        <f t="shared" si="166"/>
        <v>1</v>
      </c>
      <c r="DO79" s="403">
        <v>2</v>
      </c>
      <c r="DQ79" s="12"/>
      <c r="DR79" s="12"/>
      <c r="DS79" s="12"/>
      <c r="DT79" s="12"/>
      <c r="DU79" s="12"/>
    </row>
    <row r="80" spans="1:125" s="14" customFormat="1" x14ac:dyDescent="0.2">
      <c r="A80" s="1" t="str">
        <f>'spelers bestand'!D72</f>
        <v xml:space="preserve">Rooijen van Joop </v>
      </c>
      <c r="B80" s="387">
        <f>'spelers bestand'!I72</f>
        <v>0.82281550000000003</v>
      </c>
      <c r="C80" s="388">
        <f>'spelers bestand'!J72</f>
        <v>20.570387500000002</v>
      </c>
      <c r="D80" s="389">
        <f t="shared" si="140"/>
        <v>0.84412470023980812</v>
      </c>
      <c r="E80" s="390">
        <f t="shared" si="141"/>
        <v>21.103117505995204</v>
      </c>
      <c r="F80" s="391">
        <f t="shared" si="167"/>
        <v>30</v>
      </c>
      <c r="G80" s="392">
        <f t="shared" si="142"/>
        <v>417</v>
      </c>
      <c r="H80" s="758">
        <f t="shared" si="143"/>
        <v>352</v>
      </c>
      <c r="I80" s="394">
        <f t="shared" si="144"/>
        <v>20</v>
      </c>
      <c r="J80" s="866">
        <v>18</v>
      </c>
      <c r="K80" s="393">
        <v>21</v>
      </c>
      <c r="L80" s="905"/>
      <c r="M80" s="374">
        <f t="shared" si="145"/>
        <v>1.1666666666666667</v>
      </c>
      <c r="N80" s="394">
        <v>3</v>
      </c>
      <c r="O80" s="395">
        <v>21</v>
      </c>
      <c r="P80" s="396">
        <v>13</v>
      </c>
      <c r="Q80" s="898"/>
      <c r="R80" s="397">
        <f t="shared" si="146"/>
        <v>0.61904761904761907</v>
      </c>
      <c r="S80" s="398">
        <v>0</v>
      </c>
      <c r="T80" s="395">
        <v>25</v>
      </c>
      <c r="U80" s="396">
        <v>21</v>
      </c>
      <c r="V80" s="898"/>
      <c r="W80" s="397">
        <f t="shared" si="147"/>
        <v>0.84</v>
      </c>
      <c r="X80" s="399">
        <v>1</v>
      </c>
      <c r="Y80" s="400">
        <v>15</v>
      </c>
      <c r="Z80" s="401">
        <v>13</v>
      </c>
      <c r="AA80" s="885"/>
      <c r="AB80" s="397">
        <f t="shared" si="148"/>
        <v>0.8666666666666667</v>
      </c>
      <c r="AC80" s="402">
        <v>1</v>
      </c>
      <c r="AD80" s="400">
        <v>12</v>
      </c>
      <c r="AE80" s="401">
        <v>21</v>
      </c>
      <c r="AF80" s="885"/>
      <c r="AG80" s="397">
        <f t="shared" si="149"/>
        <v>1.75</v>
      </c>
      <c r="AH80" s="402">
        <v>3</v>
      </c>
      <c r="AI80" s="400">
        <v>24</v>
      </c>
      <c r="AJ80" s="401">
        <v>21</v>
      </c>
      <c r="AK80" s="885"/>
      <c r="AL80" s="397">
        <f t="shared" si="150"/>
        <v>0.875</v>
      </c>
      <c r="AM80" s="403">
        <v>3</v>
      </c>
      <c r="AN80" s="843"/>
      <c r="AO80" s="844"/>
      <c r="AP80" s="890" t="s">
        <v>632</v>
      </c>
      <c r="AQ80" s="845" t="e">
        <f t="shared" si="151"/>
        <v>#DIV/0!</v>
      </c>
      <c r="AR80" s="842"/>
      <c r="AS80" s="404">
        <v>20</v>
      </c>
      <c r="AT80" s="210">
        <v>21</v>
      </c>
      <c r="AU80" s="885"/>
      <c r="AV80" s="405">
        <f t="shared" si="152"/>
        <v>1.05</v>
      </c>
      <c r="AW80" s="403">
        <v>3</v>
      </c>
      <c r="AX80" s="404">
        <v>18</v>
      </c>
      <c r="AY80" s="210">
        <v>16</v>
      </c>
      <c r="AZ80" s="885"/>
      <c r="BA80" s="405">
        <f t="shared" si="153"/>
        <v>0.88888888888888884</v>
      </c>
      <c r="BB80" s="403">
        <v>1</v>
      </c>
      <c r="BC80" s="404">
        <v>16</v>
      </c>
      <c r="BD80" s="210">
        <v>16</v>
      </c>
      <c r="BE80" s="885"/>
      <c r="BF80" s="405">
        <f t="shared" si="154"/>
        <v>1</v>
      </c>
      <c r="BG80" s="403">
        <v>1</v>
      </c>
      <c r="BH80" s="404">
        <v>37</v>
      </c>
      <c r="BI80" s="210">
        <v>21</v>
      </c>
      <c r="BJ80" s="885" t="s">
        <v>661</v>
      </c>
      <c r="BK80" s="405">
        <f t="shared" si="155"/>
        <v>0.56756756756756754</v>
      </c>
      <c r="BL80" s="403">
        <v>1</v>
      </c>
      <c r="BM80" s="404">
        <v>32</v>
      </c>
      <c r="BN80" s="210">
        <v>17</v>
      </c>
      <c r="BO80" s="885"/>
      <c r="BP80" s="405">
        <f t="shared" si="156"/>
        <v>0.53125</v>
      </c>
      <c r="BQ80" s="403">
        <v>0</v>
      </c>
      <c r="BR80" s="404">
        <v>14</v>
      </c>
      <c r="BS80" s="210">
        <v>21</v>
      </c>
      <c r="BT80" s="885"/>
      <c r="BU80" s="405">
        <f t="shared" si="157"/>
        <v>1.5</v>
      </c>
      <c r="BV80" s="403">
        <v>3</v>
      </c>
      <c r="BW80" s="404">
        <v>24</v>
      </c>
      <c r="BX80" s="210">
        <v>21</v>
      </c>
      <c r="BY80" s="885"/>
      <c r="BZ80" s="405">
        <f t="shared" si="158"/>
        <v>0.875</v>
      </c>
      <c r="CA80" s="403">
        <v>3</v>
      </c>
      <c r="CB80" s="404">
        <v>16</v>
      </c>
      <c r="CC80" s="210">
        <v>7</v>
      </c>
      <c r="CD80" s="885"/>
      <c r="CE80" s="405">
        <f t="shared" si="159"/>
        <v>0.4375</v>
      </c>
      <c r="CF80" s="403">
        <v>0</v>
      </c>
      <c r="CG80" s="404">
        <v>24</v>
      </c>
      <c r="CH80" s="210">
        <v>21</v>
      </c>
      <c r="CI80" s="885"/>
      <c r="CJ80" s="405">
        <f t="shared" si="160"/>
        <v>0.875</v>
      </c>
      <c r="CK80" s="403">
        <v>3</v>
      </c>
      <c r="CL80" s="404">
        <v>10</v>
      </c>
      <c r="CM80" s="210">
        <v>7</v>
      </c>
      <c r="CN80" s="885"/>
      <c r="CO80" s="405">
        <f t="shared" si="161"/>
        <v>0.7</v>
      </c>
      <c r="CP80" s="403">
        <v>0</v>
      </c>
      <c r="CQ80" s="843"/>
      <c r="CR80" s="844"/>
      <c r="CS80" s="890"/>
      <c r="CT80" s="845" t="e">
        <f t="shared" si="162"/>
        <v>#DIV/0!</v>
      </c>
      <c r="CU80" s="842"/>
      <c r="CV80" s="404">
        <v>22</v>
      </c>
      <c r="CW80" s="210">
        <v>21</v>
      </c>
      <c r="CX80" s="885"/>
      <c r="CY80" s="405">
        <f t="shared" si="163"/>
        <v>0.95454545454545459</v>
      </c>
      <c r="CZ80" s="403">
        <v>3</v>
      </c>
      <c r="DA80" s="404">
        <v>18</v>
      </c>
      <c r="DB80" s="210">
        <v>16</v>
      </c>
      <c r="DC80" s="885"/>
      <c r="DD80" s="405">
        <f t="shared" si="164"/>
        <v>0.88888888888888884</v>
      </c>
      <c r="DE80" s="403">
        <v>1</v>
      </c>
      <c r="DF80" s="404">
        <v>25</v>
      </c>
      <c r="DG80" s="210">
        <v>19</v>
      </c>
      <c r="DH80" s="885"/>
      <c r="DI80" s="405">
        <f t="shared" si="165"/>
        <v>0.76</v>
      </c>
      <c r="DJ80" s="403">
        <v>0</v>
      </c>
      <c r="DK80" s="404">
        <v>26</v>
      </c>
      <c r="DL80" s="210">
        <v>18</v>
      </c>
      <c r="DM80" s="885"/>
      <c r="DN80" s="405">
        <f t="shared" si="166"/>
        <v>0.69230769230769229</v>
      </c>
      <c r="DO80" s="403">
        <v>0</v>
      </c>
      <c r="DP80" s="12"/>
      <c r="DQ80" s="12"/>
      <c r="DR80" s="12"/>
      <c r="DS80" s="12"/>
      <c r="DT80" s="12"/>
      <c r="DU80" s="12"/>
    </row>
    <row r="81" spans="1:120" s="14" customFormat="1" ht="15.75" thickBot="1" x14ac:dyDescent="0.25">
      <c r="A81" s="81" t="str">
        <f>'spelers bestand'!D73</f>
        <v>Wieringen v. Albert</v>
      </c>
      <c r="B81" s="407">
        <f>'spelers bestand'!I73</f>
        <v>0.79870129999999995</v>
      </c>
      <c r="C81" s="408">
        <f>'spelers bestand'!J73</f>
        <v>19.967532499999997</v>
      </c>
      <c r="D81" s="409">
        <f t="shared" si="140"/>
        <v>0.79257641921397382</v>
      </c>
      <c r="E81" s="410">
        <f t="shared" si="141"/>
        <v>19.814410480349345</v>
      </c>
      <c r="F81" s="411">
        <f t="shared" si="167"/>
        <v>37</v>
      </c>
      <c r="G81" s="412">
        <f t="shared" si="142"/>
        <v>458</v>
      </c>
      <c r="H81" s="759">
        <f t="shared" si="143"/>
        <v>363</v>
      </c>
      <c r="I81" s="760">
        <f t="shared" si="144"/>
        <v>20</v>
      </c>
      <c r="J81" s="869">
        <v>17</v>
      </c>
      <c r="K81" s="413">
        <v>20</v>
      </c>
      <c r="L81" s="916"/>
      <c r="M81" s="427">
        <f t="shared" si="145"/>
        <v>1.1764705882352942</v>
      </c>
      <c r="N81" s="414">
        <v>3</v>
      </c>
      <c r="O81" s="428">
        <v>26</v>
      </c>
      <c r="P81" s="429">
        <v>20</v>
      </c>
      <c r="Q81" s="904"/>
      <c r="R81" s="430">
        <f t="shared" si="146"/>
        <v>0.76923076923076927</v>
      </c>
      <c r="S81" s="431">
        <v>2</v>
      </c>
      <c r="T81" s="428">
        <v>25</v>
      </c>
      <c r="U81" s="429">
        <v>20</v>
      </c>
      <c r="V81" s="904"/>
      <c r="W81" s="430">
        <f t="shared" si="147"/>
        <v>0.8</v>
      </c>
      <c r="X81" s="432">
        <v>1</v>
      </c>
      <c r="Y81" s="433">
        <v>18</v>
      </c>
      <c r="Z81" s="434">
        <v>20</v>
      </c>
      <c r="AA81" s="887"/>
      <c r="AB81" s="430">
        <f t="shared" si="148"/>
        <v>1.1111111111111112</v>
      </c>
      <c r="AC81" s="435">
        <v>3</v>
      </c>
      <c r="AD81" s="433">
        <v>16</v>
      </c>
      <c r="AE81" s="434">
        <v>5</v>
      </c>
      <c r="AF81" s="887"/>
      <c r="AG81" s="430">
        <f t="shared" si="149"/>
        <v>0.3125</v>
      </c>
      <c r="AH81" s="435">
        <v>0</v>
      </c>
      <c r="AI81" s="433">
        <v>22</v>
      </c>
      <c r="AJ81" s="434">
        <v>20</v>
      </c>
      <c r="AK81" s="887"/>
      <c r="AL81" s="430">
        <f t="shared" si="150"/>
        <v>0.90909090909090906</v>
      </c>
      <c r="AM81" s="436">
        <v>3</v>
      </c>
      <c r="AN81" s="437">
        <v>15</v>
      </c>
      <c r="AO81" s="438">
        <v>20</v>
      </c>
      <c r="AP81" s="887"/>
      <c r="AQ81" s="439">
        <f t="shared" si="151"/>
        <v>1.3333333333333333</v>
      </c>
      <c r="AR81" s="436">
        <v>3</v>
      </c>
      <c r="AS81" s="437">
        <v>21</v>
      </c>
      <c r="AT81" s="438">
        <v>20</v>
      </c>
      <c r="AU81" s="887"/>
      <c r="AV81" s="439">
        <f t="shared" si="152"/>
        <v>0.95238095238095233</v>
      </c>
      <c r="AW81" s="436">
        <v>3</v>
      </c>
      <c r="AX81" s="437">
        <v>21</v>
      </c>
      <c r="AY81" s="438">
        <v>20</v>
      </c>
      <c r="AZ81" s="887"/>
      <c r="BA81" s="439">
        <f t="shared" si="153"/>
        <v>0.95238095238095233</v>
      </c>
      <c r="BB81" s="436">
        <v>3</v>
      </c>
      <c r="BC81" s="437">
        <v>30</v>
      </c>
      <c r="BD81" s="438">
        <v>20</v>
      </c>
      <c r="BE81" s="887"/>
      <c r="BF81" s="439">
        <f t="shared" si="154"/>
        <v>0.66666666666666663</v>
      </c>
      <c r="BG81" s="436">
        <v>2</v>
      </c>
      <c r="BH81" s="935"/>
      <c r="BI81" s="936"/>
      <c r="BJ81" s="890" t="s">
        <v>632</v>
      </c>
      <c r="BK81" s="937" t="e">
        <f t="shared" si="155"/>
        <v>#DIV/0!</v>
      </c>
      <c r="BL81" s="938"/>
      <c r="BM81" s="437">
        <v>30</v>
      </c>
      <c r="BN81" s="438">
        <v>20</v>
      </c>
      <c r="BO81" s="887"/>
      <c r="BP81" s="439">
        <f t="shared" si="156"/>
        <v>0.66666666666666663</v>
      </c>
      <c r="BQ81" s="436">
        <v>2</v>
      </c>
      <c r="BR81" s="437">
        <v>26</v>
      </c>
      <c r="BS81" s="438">
        <v>16</v>
      </c>
      <c r="BT81" s="887" t="s">
        <v>626</v>
      </c>
      <c r="BU81" s="439">
        <f t="shared" si="157"/>
        <v>0.61538461538461542</v>
      </c>
      <c r="BV81" s="436">
        <v>0</v>
      </c>
      <c r="BW81" s="437">
        <v>24</v>
      </c>
      <c r="BX81" s="438">
        <v>17</v>
      </c>
      <c r="BY81" s="887"/>
      <c r="BZ81" s="439">
        <f t="shared" si="158"/>
        <v>0.70833333333333337</v>
      </c>
      <c r="CA81" s="436">
        <v>0</v>
      </c>
      <c r="CB81" s="437">
        <v>25</v>
      </c>
      <c r="CC81" s="438">
        <v>20</v>
      </c>
      <c r="CD81" s="887"/>
      <c r="CE81" s="439">
        <f t="shared" si="159"/>
        <v>0.8</v>
      </c>
      <c r="CF81" s="436">
        <v>2</v>
      </c>
      <c r="CG81" s="437">
        <v>25</v>
      </c>
      <c r="CH81" s="438">
        <v>20</v>
      </c>
      <c r="CI81" s="887"/>
      <c r="CJ81" s="439">
        <f t="shared" si="160"/>
        <v>0.8</v>
      </c>
      <c r="CK81" s="436">
        <v>2</v>
      </c>
      <c r="CL81" s="437">
        <v>17</v>
      </c>
      <c r="CM81" s="438">
        <v>20</v>
      </c>
      <c r="CN81" s="887"/>
      <c r="CO81" s="439">
        <f t="shared" si="161"/>
        <v>1.1764705882352942</v>
      </c>
      <c r="CP81" s="436">
        <v>3</v>
      </c>
      <c r="CQ81" s="437">
        <v>26</v>
      </c>
      <c r="CR81" s="438">
        <v>9</v>
      </c>
      <c r="CS81" s="887"/>
      <c r="CT81" s="439">
        <f t="shared" si="162"/>
        <v>0.34615384615384615</v>
      </c>
      <c r="CU81" s="436">
        <v>0</v>
      </c>
      <c r="CV81" s="437">
        <v>24</v>
      </c>
      <c r="CW81" s="438">
        <v>16</v>
      </c>
      <c r="CX81" s="887"/>
      <c r="CY81" s="439">
        <f t="shared" si="163"/>
        <v>0.66666666666666663</v>
      </c>
      <c r="CZ81" s="436">
        <v>0</v>
      </c>
      <c r="DA81" s="437">
        <v>24</v>
      </c>
      <c r="DB81" s="438">
        <v>20</v>
      </c>
      <c r="DC81" s="887"/>
      <c r="DD81" s="439">
        <f t="shared" si="164"/>
        <v>0.83333333333333337</v>
      </c>
      <c r="DE81" s="436">
        <v>3</v>
      </c>
      <c r="DF81" s="437">
        <v>26</v>
      </c>
      <c r="DG81" s="438">
        <v>20</v>
      </c>
      <c r="DH81" s="887"/>
      <c r="DI81" s="439">
        <f t="shared" si="165"/>
        <v>0.76923076923076927</v>
      </c>
      <c r="DJ81" s="436">
        <v>2</v>
      </c>
      <c r="DK81" s="935"/>
      <c r="DL81" s="936"/>
      <c r="DM81" s="890" t="s">
        <v>626</v>
      </c>
      <c r="DN81" s="937" t="e">
        <f t="shared" si="166"/>
        <v>#DIV/0!</v>
      </c>
      <c r="DO81" s="938"/>
      <c r="DP81" s="12"/>
    </row>
    <row r="82" spans="1:120" s="14" customFormat="1" ht="15.75" customHeight="1" thickBot="1" x14ac:dyDescent="0.25">
      <c r="A82" s="138" t="s">
        <v>11</v>
      </c>
      <c r="B82" s="1013" t="s">
        <v>22</v>
      </c>
      <c r="C82" s="1014"/>
      <c r="D82" s="364"/>
      <c r="E82" s="365"/>
      <c r="F82" s="462"/>
      <c r="G82" s="367"/>
      <c r="H82" s="755"/>
      <c r="I82" s="756"/>
      <c r="J82" s="1016" t="s">
        <v>24</v>
      </c>
      <c r="K82" s="1017"/>
      <c r="L82" s="1017"/>
      <c r="M82" s="1017"/>
      <c r="N82" s="1018"/>
      <c r="O82" s="1010" t="s">
        <v>25</v>
      </c>
      <c r="P82" s="1011"/>
      <c r="Q82" s="1011"/>
      <c r="R82" s="1011"/>
      <c r="S82" s="1012"/>
      <c r="T82" s="1010" t="s">
        <v>26</v>
      </c>
      <c r="U82" s="1011"/>
      <c r="V82" s="1011"/>
      <c r="W82" s="1011"/>
      <c r="X82" s="1012"/>
      <c r="Y82" s="1010" t="s">
        <v>27</v>
      </c>
      <c r="Z82" s="1011"/>
      <c r="AA82" s="1011"/>
      <c r="AB82" s="1011"/>
      <c r="AC82" s="1012"/>
      <c r="AD82" s="1010" t="s">
        <v>28</v>
      </c>
      <c r="AE82" s="1011"/>
      <c r="AF82" s="1011"/>
      <c r="AG82" s="1011"/>
      <c r="AH82" s="1012"/>
      <c r="AI82" s="1010" t="s">
        <v>29</v>
      </c>
      <c r="AJ82" s="1011"/>
      <c r="AK82" s="1011"/>
      <c r="AL82" s="1011"/>
      <c r="AM82" s="1012"/>
      <c r="AN82" s="1010" t="s">
        <v>30</v>
      </c>
      <c r="AO82" s="1011"/>
      <c r="AP82" s="1011"/>
      <c r="AQ82" s="1011"/>
      <c r="AR82" s="1012"/>
      <c r="AS82" s="1010" t="s">
        <v>31</v>
      </c>
      <c r="AT82" s="1011"/>
      <c r="AU82" s="1011"/>
      <c r="AV82" s="1011"/>
      <c r="AW82" s="1012"/>
      <c r="AX82" s="1010" t="s">
        <v>32</v>
      </c>
      <c r="AY82" s="1011"/>
      <c r="AZ82" s="1011"/>
      <c r="BA82" s="1011"/>
      <c r="BB82" s="1012"/>
      <c r="BC82" s="1010" t="s">
        <v>33</v>
      </c>
      <c r="BD82" s="1011"/>
      <c r="BE82" s="1011"/>
      <c r="BF82" s="1011"/>
      <c r="BG82" s="1012"/>
      <c r="BH82" s="1010" t="s">
        <v>34</v>
      </c>
      <c r="BI82" s="1011"/>
      <c r="BJ82" s="1011"/>
      <c r="BK82" s="1011"/>
      <c r="BL82" s="1012"/>
      <c r="BM82" s="1010" t="s">
        <v>35</v>
      </c>
      <c r="BN82" s="1027"/>
      <c r="BO82" s="1027"/>
      <c r="BP82" s="1027"/>
      <c r="BQ82" s="1028"/>
      <c r="BR82" s="1010" t="s">
        <v>36</v>
      </c>
      <c r="BS82" s="1011"/>
      <c r="BT82" s="1011"/>
      <c r="BU82" s="1011"/>
      <c r="BV82" s="1012"/>
      <c r="BW82" s="1010" t="s">
        <v>37</v>
      </c>
      <c r="BX82" s="1011"/>
      <c r="BY82" s="1011"/>
      <c r="BZ82" s="1011"/>
      <c r="CA82" s="1012"/>
      <c r="CB82" s="1010" t="s">
        <v>38</v>
      </c>
      <c r="CC82" s="1011"/>
      <c r="CD82" s="1011"/>
      <c r="CE82" s="1011"/>
      <c r="CF82" s="1012"/>
      <c r="CG82" s="1010" t="s">
        <v>39</v>
      </c>
      <c r="CH82" s="1011"/>
      <c r="CI82" s="1011"/>
      <c r="CJ82" s="1011"/>
      <c r="CK82" s="1012"/>
      <c r="CL82" s="1010" t="s">
        <v>40</v>
      </c>
      <c r="CM82" s="1011"/>
      <c r="CN82" s="1011"/>
      <c r="CO82" s="1011"/>
      <c r="CP82" s="1012"/>
      <c r="CQ82" s="1010" t="s">
        <v>41</v>
      </c>
      <c r="CR82" s="1011"/>
      <c r="CS82" s="1011"/>
      <c r="CT82" s="1011"/>
      <c r="CU82" s="1012"/>
      <c r="CV82" s="1010" t="s">
        <v>42</v>
      </c>
      <c r="CW82" s="1011"/>
      <c r="CX82" s="1011"/>
      <c r="CY82" s="1011"/>
      <c r="CZ82" s="1012"/>
      <c r="DA82" s="1010" t="s">
        <v>43</v>
      </c>
      <c r="DB82" s="1011"/>
      <c r="DC82" s="1011"/>
      <c r="DD82" s="1011"/>
      <c r="DE82" s="1012"/>
      <c r="DF82" s="1010" t="s">
        <v>44</v>
      </c>
      <c r="DG82" s="1011"/>
      <c r="DH82" s="1011"/>
      <c r="DI82" s="1011"/>
      <c r="DJ82" s="1012"/>
      <c r="DK82" s="1010" t="s">
        <v>45</v>
      </c>
      <c r="DL82" s="1011"/>
      <c r="DM82" s="1011"/>
      <c r="DN82" s="1011"/>
      <c r="DO82" s="1012"/>
      <c r="DP82" s="12"/>
    </row>
    <row r="83" spans="1:120" s="14" customFormat="1" ht="15.75" customHeight="1" x14ac:dyDescent="0.2">
      <c r="A83" s="81" t="str">
        <f>'spelers bestand'!D74</f>
        <v>Langerak Aart</v>
      </c>
      <c r="B83" s="407">
        <f>'spelers bestand'!I74</f>
        <v>0.7733333</v>
      </c>
      <c r="C83" s="408">
        <f>'spelers bestand'!J74</f>
        <v>19.333332500000001</v>
      </c>
      <c r="D83" s="371">
        <f t="shared" ref="D83:D94" si="168">SUM(H83/G83)</f>
        <v>0.98128342245989308</v>
      </c>
      <c r="E83" s="343">
        <f t="shared" ref="E83:E94" si="169">SUM(D83*25)</f>
        <v>24.532085561497325</v>
      </c>
      <c r="F83" s="372">
        <f t="shared" ref="F83:F91" si="170">SUM(N83+S83+X83+AC83+AH83+AM83+AR83+AW83+BB83+BG83+BL83+BQ83+BV83+CA83+CF83+CK83+CP83+CU83+CZ83+DE83+DJ83+DO83)</f>
        <v>45</v>
      </c>
      <c r="G83" s="345">
        <f t="shared" ref="G83:G94" si="171">SUM(J83+O83+T83+Y83+AD83+AI83+AN83+AS83+AX83+BC83+BH83+BM83+BR83+BW83+CB83+CG83+CL83+CQ83+CV83+DA83+DF83+DK83)</f>
        <v>374</v>
      </c>
      <c r="H83" s="757">
        <f t="shared" ref="H83:H94" si="172">SUM(K83+P83+U83+Z83+AE83+AJ83+AO83+AT83+AY83+BD83+BI83+BN83+BS83+BX83+CC83+CH83+CM83+CR83+CW83+DB83+DG83+DL83)</f>
        <v>367</v>
      </c>
      <c r="I83" s="750">
        <f t="shared" ref="I83:I89" si="173">COUNT(J83,O83,T83,Y83,AD83,AI83,AN83,AS83,AX83,BC83,BH83,BM83,BR83,BW83,CB83,CG83,CL83,CQ83,CV83,DA83,DF83,DK83)</f>
        <v>21</v>
      </c>
      <c r="J83" s="867">
        <v>10</v>
      </c>
      <c r="K83" s="373">
        <v>7</v>
      </c>
      <c r="L83" s="915"/>
      <c r="M83" s="427">
        <f t="shared" ref="M83:M94" si="174">SUM(K83/J83)</f>
        <v>0.7</v>
      </c>
      <c r="N83" s="375">
        <v>0</v>
      </c>
      <c r="O83" s="428">
        <v>24</v>
      </c>
      <c r="P83" s="429">
        <v>19</v>
      </c>
      <c r="Q83" s="904"/>
      <c r="R83" s="430">
        <f t="shared" ref="R83:R94" si="175">SUM(P83/O83)</f>
        <v>0.79166666666666663</v>
      </c>
      <c r="S83" s="431">
        <v>3</v>
      </c>
      <c r="T83" s="428">
        <v>18</v>
      </c>
      <c r="U83" s="429">
        <v>19</v>
      </c>
      <c r="V83" s="904"/>
      <c r="W83" s="430">
        <f t="shared" ref="W83:W94" si="176">SUM(U83/T83)</f>
        <v>1.0555555555555556</v>
      </c>
      <c r="X83" s="432">
        <v>3</v>
      </c>
      <c r="Y83" s="433">
        <v>14</v>
      </c>
      <c r="Z83" s="434">
        <v>16</v>
      </c>
      <c r="AA83" s="887"/>
      <c r="AB83" s="430">
        <f t="shared" ref="AB83:AB94" si="177">SUM(Z83/Y83)</f>
        <v>1.1428571428571428</v>
      </c>
      <c r="AC83" s="435">
        <v>1</v>
      </c>
      <c r="AD83" s="433">
        <v>19</v>
      </c>
      <c r="AE83" s="429">
        <v>11</v>
      </c>
      <c r="AF83" s="904"/>
      <c r="AG83" s="430">
        <f t="shared" ref="AG83:AG94" si="178">SUM(AE83/AD83)</f>
        <v>0.57894736842105265</v>
      </c>
      <c r="AH83" s="435">
        <v>0</v>
      </c>
      <c r="AI83" s="433">
        <v>18</v>
      </c>
      <c r="AJ83" s="434">
        <v>19</v>
      </c>
      <c r="AK83" s="887"/>
      <c r="AL83" s="430">
        <f t="shared" ref="AL83:AL94" si="179">SUM(AJ83/AI83)</f>
        <v>1.0555555555555556</v>
      </c>
      <c r="AM83" s="436">
        <v>3</v>
      </c>
      <c r="AN83" s="437">
        <v>12</v>
      </c>
      <c r="AO83" s="438">
        <v>19</v>
      </c>
      <c r="AP83" s="887"/>
      <c r="AQ83" s="439">
        <f t="shared" ref="AQ83:AQ94" si="180">SUM(AO83/AN83)</f>
        <v>1.5833333333333333</v>
      </c>
      <c r="AR83" s="436">
        <v>3</v>
      </c>
      <c r="AS83" s="437">
        <v>28</v>
      </c>
      <c r="AT83" s="438">
        <v>19</v>
      </c>
      <c r="AU83" s="887"/>
      <c r="AV83" s="439">
        <f t="shared" ref="AV83:AV94" si="181">SUM(AT83/AS83)</f>
        <v>0.6785714285714286</v>
      </c>
      <c r="AW83" s="436">
        <v>2</v>
      </c>
      <c r="AX83" s="437">
        <v>21</v>
      </c>
      <c r="AY83" s="438">
        <v>17</v>
      </c>
      <c r="AZ83" s="887"/>
      <c r="BA83" s="439">
        <f t="shared" ref="BA83:BA94" si="182">SUM(AY83/AX83)</f>
        <v>0.80952380952380953</v>
      </c>
      <c r="BB83" s="436">
        <v>1</v>
      </c>
      <c r="BC83" s="437">
        <v>14</v>
      </c>
      <c r="BD83" s="438">
        <v>15</v>
      </c>
      <c r="BE83" s="887"/>
      <c r="BF83" s="439">
        <f t="shared" ref="BF83:BF94" si="183">SUM(BD83/BC83)</f>
        <v>1.0714285714285714</v>
      </c>
      <c r="BG83" s="436">
        <v>1</v>
      </c>
      <c r="BH83" s="437">
        <v>9</v>
      </c>
      <c r="BI83" s="438">
        <v>19</v>
      </c>
      <c r="BJ83" s="887"/>
      <c r="BK83" s="439">
        <f t="shared" ref="BK83:BK94" si="184">SUM(BI83/BH83)</f>
        <v>2.1111111111111112</v>
      </c>
      <c r="BL83" s="436">
        <v>3</v>
      </c>
      <c r="BM83" s="437">
        <v>20</v>
      </c>
      <c r="BN83" s="438">
        <v>19</v>
      </c>
      <c r="BO83" s="887"/>
      <c r="BP83" s="439">
        <f t="shared" ref="BP83:BP94" si="185">SUM(BN83/BM83)</f>
        <v>0.95</v>
      </c>
      <c r="BQ83" s="436">
        <v>3</v>
      </c>
      <c r="BR83" s="437">
        <v>18</v>
      </c>
      <c r="BS83" s="438">
        <v>19</v>
      </c>
      <c r="BT83" s="887"/>
      <c r="BU83" s="439">
        <f t="shared" ref="BU83:BU94" si="186">SUM(BS83/BR83)</f>
        <v>1.0555555555555556</v>
      </c>
      <c r="BV83" s="436">
        <v>3</v>
      </c>
      <c r="BW83" s="437">
        <v>14</v>
      </c>
      <c r="BX83" s="438">
        <v>19</v>
      </c>
      <c r="BY83" s="887"/>
      <c r="BZ83" s="439">
        <f t="shared" ref="BZ83:BZ94" si="187">SUM(BX83/BW83)</f>
        <v>1.3571428571428572</v>
      </c>
      <c r="CA83" s="436">
        <v>3</v>
      </c>
      <c r="CB83" s="935"/>
      <c r="CC83" s="936"/>
      <c r="CD83" s="957"/>
      <c r="CE83" s="937" t="e">
        <f t="shared" ref="CE83:CE94" si="188">SUM(CC83/CB83)</f>
        <v>#DIV/0!</v>
      </c>
      <c r="CF83" s="938"/>
      <c r="CG83" s="437">
        <v>16</v>
      </c>
      <c r="CH83" s="429">
        <v>19</v>
      </c>
      <c r="CI83" s="904" t="s">
        <v>661</v>
      </c>
      <c r="CJ83" s="439">
        <f t="shared" ref="CJ83:CJ94" si="189">SUM(CH83/CG83)</f>
        <v>1.1875</v>
      </c>
      <c r="CK83" s="436">
        <v>2</v>
      </c>
      <c r="CL83" s="437">
        <v>19</v>
      </c>
      <c r="CM83" s="438">
        <v>19</v>
      </c>
      <c r="CN83" s="887"/>
      <c r="CO83" s="439">
        <f t="shared" ref="CO83:CO94" si="190">SUM(CM83/CL83)</f>
        <v>1</v>
      </c>
      <c r="CP83" s="436">
        <v>3</v>
      </c>
      <c r="CQ83" s="437">
        <v>26</v>
      </c>
      <c r="CR83" s="438">
        <v>19</v>
      </c>
      <c r="CS83" s="887"/>
      <c r="CT83" s="439">
        <f t="shared" ref="CT83:CT94" si="191">SUM(CR83/CQ83)</f>
        <v>0.73076923076923073</v>
      </c>
      <c r="CU83" s="436">
        <v>2</v>
      </c>
      <c r="CV83" s="437">
        <v>27</v>
      </c>
      <c r="CW83" s="438">
        <v>16</v>
      </c>
      <c r="CX83" s="887" t="s">
        <v>626</v>
      </c>
      <c r="CY83" s="439">
        <f t="shared" ref="CY83:CY94" si="192">SUM(CW83/CV83)</f>
        <v>0.59259259259259256</v>
      </c>
      <c r="CZ83" s="436">
        <v>0</v>
      </c>
      <c r="DA83" s="437">
        <v>12</v>
      </c>
      <c r="DB83" s="438">
        <v>19</v>
      </c>
      <c r="DC83" s="887"/>
      <c r="DD83" s="439">
        <f t="shared" ref="DD83:DD94" si="193">SUM(DB83/DA83)</f>
        <v>1.5833333333333333</v>
      </c>
      <c r="DE83" s="436">
        <v>3</v>
      </c>
      <c r="DF83" s="437">
        <v>11</v>
      </c>
      <c r="DG83" s="438">
        <v>19</v>
      </c>
      <c r="DH83" s="924" t="s">
        <v>626</v>
      </c>
      <c r="DI83" s="439">
        <f t="shared" ref="DI83:DI94" si="194">SUM(DG83/DF83)</f>
        <v>1.7272727272727273</v>
      </c>
      <c r="DJ83" s="436">
        <v>3</v>
      </c>
      <c r="DK83" s="437">
        <v>24</v>
      </c>
      <c r="DL83" s="438">
        <v>19</v>
      </c>
      <c r="DM83" s="887"/>
      <c r="DN83" s="439">
        <f t="shared" ref="DN83:DN94" si="195">SUM(DL83/DK83)</f>
        <v>0.79166666666666663</v>
      </c>
      <c r="DO83" s="436">
        <v>3</v>
      </c>
      <c r="DP83" s="12"/>
    </row>
    <row r="84" spans="1:120" s="14" customFormat="1" x14ac:dyDescent="0.2">
      <c r="A84" s="1" t="str">
        <f>'spelers bestand'!D75</f>
        <v>Dijk van Jan 7</v>
      </c>
      <c r="B84" s="387">
        <f>'spelers bestand'!I75</f>
        <v>0.76543209999999995</v>
      </c>
      <c r="C84" s="388">
        <f>'spelers bestand'!J75</f>
        <v>19.135802499999997</v>
      </c>
      <c r="D84" s="389">
        <f t="shared" si="168"/>
        <v>0.66244725738396626</v>
      </c>
      <c r="E84" s="390">
        <f t="shared" si="169"/>
        <v>16.561181434599156</v>
      </c>
      <c r="F84" s="391">
        <f t="shared" si="170"/>
        <v>23</v>
      </c>
      <c r="G84" s="392">
        <f t="shared" si="171"/>
        <v>474</v>
      </c>
      <c r="H84" s="758">
        <f t="shared" si="172"/>
        <v>314</v>
      </c>
      <c r="I84" s="394">
        <f t="shared" si="173"/>
        <v>21</v>
      </c>
      <c r="J84" s="866">
        <v>29</v>
      </c>
      <c r="K84" s="393">
        <v>15</v>
      </c>
      <c r="L84" s="905"/>
      <c r="M84" s="374">
        <f t="shared" si="174"/>
        <v>0.51724137931034486</v>
      </c>
      <c r="N84" s="394">
        <v>0</v>
      </c>
      <c r="O84" s="395">
        <v>24</v>
      </c>
      <c r="P84" s="396">
        <v>5</v>
      </c>
      <c r="Q84" s="898"/>
      <c r="R84" s="397">
        <f t="shared" si="175"/>
        <v>0.20833333333333334</v>
      </c>
      <c r="S84" s="398">
        <v>0</v>
      </c>
      <c r="T84" s="395">
        <v>18</v>
      </c>
      <c r="U84" s="396">
        <v>19</v>
      </c>
      <c r="V84" s="898"/>
      <c r="W84" s="397">
        <f t="shared" si="176"/>
        <v>1.0555555555555556</v>
      </c>
      <c r="X84" s="399">
        <v>3</v>
      </c>
      <c r="Y84" s="400">
        <v>28</v>
      </c>
      <c r="Z84" s="401">
        <v>19</v>
      </c>
      <c r="AA84" s="885"/>
      <c r="AB84" s="397">
        <f t="shared" si="177"/>
        <v>0.6785714285714286</v>
      </c>
      <c r="AC84" s="402">
        <v>2</v>
      </c>
      <c r="AD84" s="400">
        <v>21</v>
      </c>
      <c r="AE84" s="401">
        <v>19</v>
      </c>
      <c r="AF84" s="885"/>
      <c r="AG84" s="397">
        <f t="shared" si="178"/>
        <v>0.90476190476190477</v>
      </c>
      <c r="AH84" s="402">
        <v>3</v>
      </c>
      <c r="AI84" s="400">
        <v>22</v>
      </c>
      <c r="AJ84" s="401">
        <v>19</v>
      </c>
      <c r="AK84" s="885"/>
      <c r="AL84" s="397">
        <f t="shared" si="179"/>
        <v>0.86363636363636365</v>
      </c>
      <c r="AM84" s="403">
        <v>3</v>
      </c>
      <c r="AN84" s="404">
        <v>29</v>
      </c>
      <c r="AO84" s="210">
        <v>12</v>
      </c>
      <c r="AP84" s="879" t="s">
        <v>654</v>
      </c>
      <c r="AQ84" s="405">
        <f t="shared" si="180"/>
        <v>0.41379310344827586</v>
      </c>
      <c r="AR84" s="403">
        <v>0</v>
      </c>
      <c r="AS84" s="404">
        <v>22</v>
      </c>
      <c r="AT84" s="396">
        <v>12</v>
      </c>
      <c r="AU84" s="899" t="s">
        <v>632</v>
      </c>
      <c r="AV84" s="405">
        <f t="shared" si="181"/>
        <v>0.54545454545454541</v>
      </c>
      <c r="AW84" s="403">
        <v>0</v>
      </c>
      <c r="AX84" s="404">
        <v>23</v>
      </c>
      <c r="AY84" s="210">
        <v>17</v>
      </c>
      <c r="AZ84" s="885"/>
      <c r="BA84" s="405">
        <f t="shared" si="182"/>
        <v>0.73913043478260865</v>
      </c>
      <c r="BB84" s="403">
        <v>0</v>
      </c>
      <c r="BC84" s="404">
        <v>17</v>
      </c>
      <c r="BD84" s="210">
        <v>12</v>
      </c>
      <c r="BE84" s="885"/>
      <c r="BF84" s="405">
        <f t="shared" si="183"/>
        <v>0.70588235294117652</v>
      </c>
      <c r="BG84" s="403">
        <v>0</v>
      </c>
      <c r="BH84" s="404">
        <v>9</v>
      </c>
      <c r="BI84" s="210">
        <v>9</v>
      </c>
      <c r="BJ84" s="885"/>
      <c r="BK84" s="405">
        <f t="shared" si="184"/>
        <v>1</v>
      </c>
      <c r="BL84" s="403">
        <v>1</v>
      </c>
      <c r="BM84" s="404">
        <v>15</v>
      </c>
      <c r="BN84" s="210">
        <v>19</v>
      </c>
      <c r="BO84" s="885"/>
      <c r="BP84" s="405">
        <f t="shared" si="185"/>
        <v>1.2666666666666666</v>
      </c>
      <c r="BQ84" s="403">
        <v>3</v>
      </c>
      <c r="BR84" s="404">
        <v>20</v>
      </c>
      <c r="BS84" s="210">
        <v>19</v>
      </c>
      <c r="BT84" s="885"/>
      <c r="BU84" s="405">
        <f t="shared" si="186"/>
        <v>0.95</v>
      </c>
      <c r="BV84" s="403">
        <v>3</v>
      </c>
      <c r="BW84" s="843"/>
      <c r="BX84" s="844"/>
      <c r="BY84" s="884"/>
      <c r="BZ84" s="845" t="e">
        <f t="shared" si="187"/>
        <v>#DIV/0!</v>
      </c>
      <c r="CA84" s="842"/>
      <c r="CB84" s="404">
        <v>13</v>
      </c>
      <c r="CC84" s="210">
        <v>19</v>
      </c>
      <c r="CD84" s="885"/>
      <c r="CE84" s="405">
        <f t="shared" si="188"/>
        <v>1.4615384615384615</v>
      </c>
      <c r="CF84" s="403">
        <v>3</v>
      </c>
      <c r="CG84" s="404">
        <v>24</v>
      </c>
      <c r="CH84" s="210">
        <v>18</v>
      </c>
      <c r="CI84" s="885"/>
      <c r="CJ84" s="405">
        <f t="shared" si="189"/>
        <v>0.75</v>
      </c>
      <c r="CK84" s="403">
        <v>0</v>
      </c>
      <c r="CL84" s="404">
        <v>20</v>
      </c>
      <c r="CM84" s="210">
        <v>15</v>
      </c>
      <c r="CN84" s="885"/>
      <c r="CO84" s="405">
        <f t="shared" si="190"/>
        <v>0.75</v>
      </c>
      <c r="CP84" s="403">
        <v>0</v>
      </c>
      <c r="CQ84" s="404">
        <v>28</v>
      </c>
      <c r="CR84" s="210">
        <v>19</v>
      </c>
      <c r="CS84" s="880" t="s">
        <v>683</v>
      </c>
      <c r="CT84" s="405">
        <f t="shared" si="191"/>
        <v>0.6785714285714286</v>
      </c>
      <c r="CU84" s="403">
        <v>2</v>
      </c>
      <c r="CV84" s="404">
        <v>31</v>
      </c>
      <c r="CW84" s="210">
        <v>12</v>
      </c>
      <c r="CX84" s="885"/>
      <c r="CY84" s="405">
        <f t="shared" si="192"/>
        <v>0.38709677419354838</v>
      </c>
      <c r="CZ84" s="403">
        <v>0</v>
      </c>
      <c r="DA84" s="404">
        <v>29</v>
      </c>
      <c r="DB84" s="210">
        <v>16</v>
      </c>
      <c r="DC84" s="885"/>
      <c r="DD84" s="405">
        <f t="shared" si="193"/>
        <v>0.55172413793103448</v>
      </c>
      <c r="DE84" s="403">
        <v>0</v>
      </c>
      <c r="DF84" s="404">
        <v>28</v>
      </c>
      <c r="DG84" s="210">
        <v>10</v>
      </c>
      <c r="DH84" s="885" t="s">
        <v>652</v>
      </c>
      <c r="DI84" s="405">
        <f t="shared" si="194"/>
        <v>0.35714285714285715</v>
      </c>
      <c r="DJ84" s="403">
        <v>0</v>
      </c>
      <c r="DK84" s="404">
        <v>24</v>
      </c>
      <c r="DL84" s="210">
        <v>9</v>
      </c>
      <c r="DM84" s="885"/>
      <c r="DN84" s="405">
        <f t="shared" si="195"/>
        <v>0.375</v>
      </c>
      <c r="DO84" s="403">
        <v>0</v>
      </c>
      <c r="DP84" s="12"/>
    </row>
    <row r="85" spans="1:120" x14ac:dyDescent="0.2">
      <c r="A85" s="1" t="str">
        <f>'spelers bestand'!D76</f>
        <v>Houdijker den Jan</v>
      </c>
      <c r="B85" s="387">
        <f>'spelers bestand'!I76</f>
        <v>0.72198280000000004</v>
      </c>
      <c r="C85" s="388">
        <f>'spelers bestand'!J76</f>
        <v>18.049569999999999</v>
      </c>
      <c r="D85" s="389">
        <f t="shared" si="168"/>
        <v>0.75688073394495414</v>
      </c>
      <c r="E85" s="390">
        <f t="shared" si="169"/>
        <v>18.922018348623855</v>
      </c>
      <c r="F85" s="391">
        <f t="shared" si="170"/>
        <v>34</v>
      </c>
      <c r="G85" s="392">
        <f t="shared" si="171"/>
        <v>436</v>
      </c>
      <c r="H85" s="758">
        <f t="shared" si="172"/>
        <v>330</v>
      </c>
      <c r="I85" s="394">
        <f t="shared" si="173"/>
        <v>21</v>
      </c>
      <c r="J85" s="866">
        <v>19</v>
      </c>
      <c r="K85" s="393">
        <v>15</v>
      </c>
      <c r="L85" s="905"/>
      <c r="M85" s="374">
        <f t="shared" si="174"/>
        <v>0.78947368421052633</v>
      </c>
      <c r="N85" s="394">
        <v>1</v>
      </c>
      <c r="O85" s="395">
        <v>26</v>
      </c>
      <c r="P85" s="396">
        <v>13</v>
      </c>
      <c r="Q85" s="898"/>
      <c r="R85" s="397">
        <f t="shared" si="175"/>
        <v>0.5</v>
      </c>
      <c r="S85" s="398">
        <v>0</v>
      </c>
      <c r="T85" s="395">
        <v>28</v>
      </c>
      <c r="U85" s="396">
        <v>15</v>
      </c>
      <c r="V85" s="898"/>
      <c r="W85" s="397">
        <f t="shared" si="176"/>
        <v>0.5357142857142857</v>
      </c>
      <c r="X85" s="399">
        <v>0</v>
      </c>
      <c r="Y85" s="400">
        <v>23</v>
      </c>
      <c r="Z85" s="401">
        <v>18</v>
      </c>
      <c r="AA85" s="871" t="s">
        <v>638</v>
      </c>
      <c r="AB85" s="397">
        <f t="shared" si="177"/>
        <v>0.78260869565217395</v>
      </c>
      <c r="AC85" s="402">
        <v>3</v>
      </c>
      <c r="AD85" s="400">
        <v>25</v>
      </c>
      <c r="AE85" s="401">
        <v>18</v>
      </c>
      <c r="AF85" s="885"/>
      <c r="AG85" s="397">
        <f t="shared" si="178"/>
        <v>0.72</v>
      </c>
      <c r="AH85" s="402">
        <v>2</v>
      </c>
      <c r="AI85" s="400">
        <v>19</v>
      </c>
      <c r="AJ85" s="401">
        <v>18</v>
      </c>
      <c r="AK85" s="885"/>
      <c r="AL85" s="397">
        <f t="shared" si="179"/>
        <v>0.94736842105263153</v>
      </c>
      <c r="AM85" s="403">
        <v>3</v>
      </c>
      <c r="AN85" s="404">
        <v>22</v>
      </c>
      <c r="AO85" s="210">
        <v>18</v>
      </c>
      <c r="AP85" s="885"/>
      <c r="AQ85" s="405">
        <f t="shared" si="180"/>
        <v>0.81818181818181823</v>
      </c>
      <c r="AR85" s="403">
        <v>3</v>
      </c>
      <c r="AS85" s="404">
        <v>15</v>
      </c>
      <c r="AT85" s="210">
        <v>12</v>
      </c>
      <c r="AU85" s="885"/>
      <c r="AV85" s="405">
        <f t="shared" si="181"/>
        <v>0.8</v>
      </c>
      <c r="AW85" s="403">
        <v>1</v>
      </c>
      <c r="AX85" s="404">
        <v>23</v>
      </c>
      <c r="AY85" s="210">
        <v>18</v>
      </c>
      <c r="AZ85" s="885"/>
      <c r="BA85" s="405">
        <f t="shared" si="182"/>
        <v>0.78260869565217395</v>
      </c>
      <c r="BB85" s="403">
        <v>3</v>
      </c>
      <c r="BC85" s="404">
        <v>14</v>
      </c>
      <c r="BD85" s="210">
        <v>18</v>
      </c>
      <c r="BE85" s="885"/>
      <c r="BF85" s="405">
        <f t="shared" si="183"/>
        <v>1.2857142857142858</v>
      </c>
      <c r="BG85" s="403">
        <v>3</v>
      </c>
      <c r="BH85" s="404">
        <v>23</v>
      </c>
      <c r="BI85" s="210">
        <v>14</v>
      </c>
      <c r="BJ85" s="885"/>
      <c r="BK85" s="405">
        <f t="shared" si="184"/>
        <v>0.60869565217391308</v>
      </c>
      <c r="BL85" s="403">
        <v>0</v>
      </c>
      <c r="BM85" s="404">
        <v>15</v>
      </c>
      <c r="BN85" s="210">
        <v>10</v>
      </c>
      <c r="BO85" s="885"/>
      <c r="BP85" s="405">
        <f t="shared" si="185"/>
        <v>0.66666666666666663</v>
      </c>
      <c r="BQ85" s="403">
        <v>0</v>
      </c>
      <c r="BR85" s="843"/>
      <c r="BS85" s="844"/>
      <c r="BT85" s="884"/>
      <c r="BU85" s="845" t="e">
        <f t="shared" si="186"/>
        <v>#DIV/0!</v>
      </c>
      <c r="BV85" s="842"/>
      <c r="BW85" s="404">
        <v>18</v>
      </c>
      <c r="BX85" s="396">
        <v>18</v>
      </c>
      <c r="BY85" s="898"/>
      <c r="BZ85" s="405">
        <f t="shared" si="187"/>
        <v>1</v>
      </c>
      <c r="CA85" s="403">
        <v>3</v>
      </c>
      <c r="CB85" s="404">
        <v>22</v>
      </c>
      <c r="CC85" s="210">
        <v>17</v>
      </c>
      <c r="CD85" s="880" t="s">
        <v>676</v>
      </c>
      <c r="CE85" s="405">
        <f t="shared" si="188"/>
        <v>0.77272727272727271</v>
      </c>
      <c r="CF85" s="403">
        <v>1</v>
      </c>
      <c r="CG85" s="404">
        <v>25</v>
      </c>
      <c r="CH85" s="210">
        <v>18</v>
      </c>
      <c r="CI85" s="885"/>
      <c r="CJ85" s="405">
        <f t="shared" si="189"/>
        <v>0.72</v>
      </c>
      <c r="CK85" s="403">
        <v>2</v>
      </c>
      <c r="CL85" s="404">
        <v>25</v>
      </c>
      <c r="CM85" s="396">
        <v>18</v>
      </c>
      <c r="CN85" s="898" t="s">
        <v>661</v>
      </c>
      <c r="CO85" s="405">
        <f t="shared" si="190"/>
        <v>0.72</v>
      </c>
      <c r="CP85" s="403">
        <v>1</v>
      </c>
      <c r="CQ85" s="404">
        <v>20</v>
      </c>
      <c r="CR85" s="210">
        <v>18</v>
      </c>
      <c r="CS85" s="885"/>
      <c r="CT85" s="405">
        <f t="shared" si="191"/>
        <v>0.9</v>
      </c>
      <c r="CU85" s="403">
        <v>3</v>
      </c>
      <c r="CV85" s="404">
        <v>15</v>
      </c>
      <c r="CW85" s="210">
        <v>18</v>
      </c>
      <c r="CX85" s="880" t="s">
        <v>687</v>
      </c>
      <c r="CY85" s="405">
        <f t="shared" si="192"/>
        <v>1.2</v>
      </c>
      <c r="CZ85" s="403">
        <v>3</v>
      </c>
      <c r="DA85" s="404">
        <v>29</v>
      </c>
      <c r="DB85" s="210">
        <v>18</v>
      </c>
      <c r="DC85" s="885"/>
      <c r="DD85" s="405">
        <f t="shared" si="193"/>
        <v>0.62068965517241381</v>
      </c>
      <c r="DE85" s="403">
        <v>2</v>
      </c>
      <c r="DF85" s="404">
        <v>11</v>
      </c>
      <c r="DG85" s="210">
        <v>7</v>
      </c>
      <c r="DH85" s="880" t="s">
        <v>626</v>
      </c>
      <c r="DI85" s="405">
        <f t="shared" si="194"/>
        <v>0.63636363636363635</v>
      </c>
      <c r="DJ85" s="403">
        <v>0</v>
      </c>
      <c r="DK85" s="404">
        <v>19</v>
      </c>
      <c r="DL85" s="210">
        <v>11</v>
      </c>
      <c r="DM85" s="885"/>
      <c r="DN85" s="405">
        <f t="shared" si="195"/>
        <v>0.57894736842105265</v>
      </c>
      <c r="DO85" s="403">
        <v>0</v>
      </c>
    </row>
    <row r="86" spans="1:120" x14ac:dyDescent="0.2">
      <c r="A86" s="1" t="str">
        <f>'spelers bestand'!D77</f>
        <v>Rheenen van Ton</v>
      </c>
      <c r="B86" s="387">
        <f>'spelers bestand'!I77</f>
        <v>0.71428570000000002</v>
      </c>
      <c r="C86" s="388">
        <f>'spelers bestand'!J77</f>
        <v>17.857142500000002</v>
      </c>
      <c r="D86" s="389">
        <f t="shared" si="168"/>
        <v>0.71395348837209305</v>
      </c>
      <c r="E86" s="390">
        <f t="shared" si="169"/>
        <v>17.848837209302324</v>
      </c>
      <c r="F86" s="391">
        <f t="shared" si="170"/>
        <v>28</v>
      </c>
      <c r="G86" s="392">
        <f t="shared" si="171"/>
        <v>430</v>
      </c>
      <c r="H86" s="758">
        <f t="shared" si="172"/>
        <v>307</v>
      </c>
      <c r="I86" s="394">
        <f t="shared" si="173"/>
        <v>21</v>
      </c>
      <c r="J86" s="866">
        <v>31</v>
      </c>
      <c r="K86" s="393">
        <v>17</v>
      </c>
      <c r="L86" s="905"/>
      <c r="M86" s="374">
        <f t="shared" si="174"/>
        <v>0.54838709677419351</v>
      </c>
      <c r="N86" s="394">
        <v>0</v>
      </c>
      <c r="O86" s="395">
        <v>19</v>
      </c>
      <c r="P86" s="396">
        <v>18</v>
      </c>
      <c r="Q86" s="898"/>
      <c r="R86" s="397">
        <f t="shared" si="175"/>
        <v>0.94736842105263153</v>
      </c>
      <c r="S86" s="398">
        <v>2</v>
      </c>
      <c r="T86" s="395">
        <v>17</v>
      </c>
      <c r="U86" s="396">
        <v>15</v>
      </c>
      <c r="V86" s="898"/>
      <c r="W86" s="397">
        <f t="shared" si="176"/>
        <v>0.88235294117647056</v>
      </c>
      <c r="X86" s="399">
        <v>1</v>
      </c>
      <c r="Y86" s="400">
        <v>27</v>
      </c>
      <c r="Z86" s="401">
        <v>12</v>
      </c>
      <c r="AA86" s="885"/>
      <c r="AB86" s="397">
        <f t="shared" si="177"/>
        <v>0.44444444444444442</v>
      </c>
      <c r="AC86" s="402">
        <v>0</v>
      </c>
      <c r="AD86" s="400">
        <v>20</v>
      </c>
      <c r="AE86" s="401">
        <v>10</v>
      </c>
      <c r="AF86" s="885"/>
      <c r="AG86" s="397">
        <f t="shared" si="178"/>
        <v>0.5</v>
      </c>
      <c r="AH86" s="402">
        <v>0</v>
      </c>
      <c r="AI86" s="400">
        <v>21</v>
      </c>
      <c r="AJ86" s="401">
        <v>18</v>
      </c>
      <c r="AK86" s="885"/>
      <c r="AL86" s="397">
        <f t="shared" si="179"/>
        <v>0.8571428571428571</v>
      </c>
      <c r="AM86" s="403">
        <v>3</v>
      </c>
      <c r="AN86" s="404">
        <v>22</v>
      </c>
      <c r="AO86" s="210">
        <v>16</v>
      </c>
      <c r="AP86" s="885"/>
      <c r="AQ86" s="405">
        <f t="shared" si="180"/>
        <v>0.72727272727272729</v>
      </c>
      <c r="AR86" s="403">
        <v>1</v>
      </c>
      <c r="AS86" s="404">
        <v>22</v>
      </c>
      <c r="AT86" s="210">
        <v>18</v>
      </c>
      <c r="AU86" s="885" t="s">
        <v>652</v>
      </c>
      <c r="AV86" s="405">
        <f t="shared" si="181"/>
        <v>0.81818181818181823</v>
      </c>
      <c r="AW86" s="403">
        <v>3</v>
      </c>
      <c r="AX86" s="404">
        <v>21</v>
      </c>
      <c r="AY86" s="210">
        <v>18</v>
      </c>
      <c r="AZ86" s="885"/>
      <c r="BA86" s="405">
        <f t="shared" si="182"/>
        <v>0.8571428571428571</v>
      </c>
      <c r="BB86" s="403">
        <v>3</v>
      </c>
      <c r="BC86" s="404">
        <v>12</v>
      </c>
      <c r="BD86" s="210">
        <v>14</v>
      </c>
      <c r="BE86" s="885"/>
      <c r="BF86" s="405">
        <f t="shared" si="183"/>
        <v>1.1666666666666667</v>
      </c>
      <c r="BG86" s="403">
        <v>1</v>
      </c>
      <c r="BH86" s="404">
        <v>16</v>
      </c>
      <c r="BI86" s="210">
        <v>9</v>
      </c>
      <c r="BJ86" s="885"/>
      <c r="BK86" s="405">
        <f t="shared" si="184"/>
        <v>0.5625</v>
      </c>
      <c r="BL86" s="403">
        <v>0</v>
      </c>
      <c r="BM86" s="843"/>
      <c r="BN86" s="844"/>
      <c r="BO86" s="884"/>
      <c r="BP86" s="845" t="e">
        <f t="shared" si="185"/>
        <v>#DIV/0!</v>
      </c>
      <c r="BQ86" s="842"/>
      <c r="BR86" s="404">
        <v>19</v>
      </c>
      <c r="BS86" s="396">
        <v>18</v>
      </c>
      <c r="BT86" s="898"/>
      <c r="BU86" s="405">
        <f t="shared" si="186"/>
        <v>0.94736842105263153</v>
      </c>
      <c r="BV86" s="403">
        <v>3</v>
      </c>
      <c r="BW86" s="404">
        <v>17</v>
      </c>
      <c r="BX86" s="210">
        <v>18</v>
      </c>
      <c r="BY86" s="885"/>
      <c r="BZ86" s="405">
        <f t="shared" si="187"/>
        <v>1.0588235294117647</v>
      </c>
      <c r="CA86" s="403">
        <v>3</v>
      </c>
      <c r="CB86" s="404">
        <v>24</v>
      </c>
      <c r="CC86" s="210">
        <v>15</v>
      </c>
      <c r="CD86" s="885"/>
      <c r="CE86" s="405">
        <f t="shared" si="188"/>
        <v>0.625</v>
      </c>
      <c r="CF86" s="403">
        <v>0</v>
      </c>
      <c r="CG86" s="404">
        <v>15</v>
      </c>
      <c r="CH86" s="396">
        <v>18</v>
      </c>
      <c r="CI86" s="898"/>
      <c r="CJ86" s="405">
        <f t="shared" si="189"/>
        <v>1.2</v>
      </c>
      <c r="CK86" s="403">
        <v>3</v>
      </c>
      <c r="CL86" s="404">
        <v>22</v>
      </c>
      <c r="CM86" s="210">
        <v>8</v>
      </c>
      <c r="CN86" s="885"/>
      <c r="CO86" s="405">
        <f t="shared" si="190"/>
        <v>0.36363636363636365</v>
      </c>
      <c r="CP86" s="403">
        <v>0</v>
      </c>
      <c r="CQ86" s="404">
        <v>20</v>
      </c>
      <c r="CR86" s="210">
        <v>13</v>
      </c>
      <c r="CS86" s="885"/>
      <c r="CT86" s="405">
        <f t="shared" si="191"/>
        <v>0.65</v>
      </c>
      <c r="CU86" s="403">
        <v>0</v>
      </c>
      <c r="CV86" s="404">
        <v>31</v>
      </c>
      <c r="CW86" s="210">
        <v>18</v>
      </c>
      <c r="CX86" s="885"/>
      <c r="CY86" s="405">
        <f t="shared" si="192"/>
        <v>0.58064516129032262</v>
      </c>
      <c r="CZ86" s="403">
        <v>2</v>
      </c>
      <c r="DA86" s="404">
        <v>12</v>
      </c>
      <c r="DB86" s="210">
        <v>12</v>
      </c>
      <c r="DC86" s="885"/>
      <c r="DD86" s="405">
        <f t="shared" si="193"/>
        <v>1</v>
      </c>
      <c r="DE86" s="403">
        <v>1</v>
      </c>
      <c r="DF86" s="404">
        <v>16</v>
      </c>
      <c r="DG86" s="210">
        <v>4</v>
      </c>
      <c r="DH86" s="885"/>
      <c r="DI86" s="405">
        <f t="shared" si="194"/>
        <v>0.25</v>
      </c>
      <c r="DJ86" s="403">
        <v>0</v>
      </c>
      <c r="DK86" s="404">
        <v>26</v>
      </c>
      <c r="DL86" s="210">
        <v>18</v>
      </c>
      <c r="DM86" s="885"/>
      <c r="DN86" s="405">
        <f t="shared" si="195"/>
        <v>0.69230769230769229</v>
      </c>
      <c r="DO86" s="403">
        <v>2</v>
      </c>
    </row>
    <row r="87" spans="1:120" x14ac:dyDescent="0.2">
      <c r="A87" s="1" t="str">
        <f>'spelers bestand'!D78</f>
        <v>Wils Harrie</v>
      </c>
      <c r="B87" s="387">
        <f>'spelers bestand'!I78</f>
        <v>0.70473540000000001</v>
      </c>
      <c r="C87" s="388">
        <f>'spelers bestand'!J78</f>
        <v>17.618385</v>
      </c>
      <c r="D87" s="389">
        <f t="shared" si="168"/>
        <v>0.55284552845528456</v>
      </c>
      <c r="E87" s="390">
        <f t="shared" si="169"/>
        <v>13.821138211382115</v>
      </c>
      <c r="F87" s="391">
        <f t="shared" si="170"/>
        <v>21</v>
      </c>
      <c r="G87" s="392">
        <f t="shared" si="171"/>
        <v>492</v>
      </c>
      <c r="H87" s="758">
        <f t="shared" si="172"/>
        <v>272</v>
      </c>
      <c r="I87" s="394">
        <f t="shared" si="173"/>
        <v>21</v>
      </c>
      <c r="J87" s="866">
        <v>25</v>
      </c>
      <c r="K87" s="393">
        <v>18</v>
      </c>
      <c r="L87" s="905"/>
      <c r="M87" s="374">
        <f t="shared" si="174"/>
        <v>0.72</v>
      </c>
      <c r="N87" s="394">
        <v>2</v>
      </c>
      <c r="O87" s="395">
        <v>18</v>
      </c>
      <c r="P87" s="396">
        <v>7</v>
      </c>
      <c r="Q87" s="898"/>
      <c r="R87" s="397">
        <f t="shared" si="175"/>
        <v>0.3888888888888889</v>
      </c>
      <c r="S87" s="398">
        <v>0</v>
      </c>
      <c r="T87" s="395">
        <v>28</v>
      </c>
      <c r="U87" s="396">
        <v>14</v>
      </c>
      <c r="V87" s="898"/>
      <c r="W87" s="397">
        <f t="shared" si="176"/>
        <v>0.5</v>
      </c>
      <c r="X87" s="399">
        <v>0</v>
      </c>
      <c r="Y87" s="400">
        <v>29</v>
      </c>
      <c r="Z87" s="401">
        <v>18</v>
      </c>
      <c r="AA87" s="885"/>
      <c r="AB87" s="397">
        <f t="shared" si="177"/>
        <v>0.62068965517241381</v>
      </c>
      <c r="AC87" s="402">
        <v>2</v>
      </c>
      <c r="AD87" s="400">
        <v>20</v>
      </c>
      <c r="AE87" s="401">
        <v>18</v>
      </c>
      <c r="AF87" s="885"/>
      <c r="AG87" s="397">
        <f t="shared" si="178"/>
        <v>0.9</v>
      </c>
      <c r="AH87" s="402">
        <v>3</v>
      </c>
      <c r="AI87" s="400">
        <v>19</v>
      </c>
      <c r="AJ87" s="401">
        <v>9</v>
      </c>
      <c r="AK87" s="885"/>
      <c r="AL87" s="397">
        <f t="shared" si="179"/>
        <v>0.47368421052631576</v>
      </c>
      <c r="AM87" s="403">
        <v>0</v>
      </c>
      <c r="AN87" s="404">
        <v>29</v>
      </c>
      <c r="AO87" s="396">
        <v>18</v>
      </c>
      <c r="AP87" s="879" t="s">
        <v>654</v>
      </c>
      <c r="AQ87" s="405">
        <f t="shared" si="180"/>
        <v>0.62068965517241381</v>
      </c>
      <c r="AR87" s="403">
        <v>2</v>
      </c>
      <c r="AS87" s="404">
        <v>28</v>
      </c>
      <c r="AT87" s="210">
        <v>13</v>
      </c>
      <c r="AU87" s="885"/>
      <c r="AV87" s="405">
        <f t="shared" si="181"/>
        <v>0.4642857142857143</v>
      </c>
      <c r="AW87" s="403">
        <v>0</v>
      </c>
      <c r="AX87" s="404">
        <v>24</v>
      </c>
      <c r="AY87" s="210">
        <v>18</v>
      </c>
      <c r="AZ87" s="885"/>
      <c r="BA87" s="405">
        <f t="shared" si="182"/>
        <v>0.75</v>
      </c>
      <c r="BB87" s="403">
        <v>3</v>
      </c>
      <c r="BC87" s="404">
        <v>26</v>
      </c>
      <c r="BD87" s="210">
        <v>7</v>
      </c>
      <c r="BE87" s="885"/>
      <c r="BF87" s="405">
        <f t="shared" si="183"/>
        <v>0.26923076923076922</v>
      </c>
      <c r="BG87" s="403">
        <v>0</v>
      </c>
      <c r="BH87" s="404">
        <v>17</v>
      </c>
      <c r="BI87" s="210">
        <v>18</v>
      </c>
      <c r="BJ87" s="885"/>
      <c r="BK87" s="405">
        <f t="shared" si="184"/>
        <v>1.0588235294117647</v>
      </c>
      <c r="BL87" s="403">
        <v>3</v>
      </c>
      <c r="BM87" s="404">
        <v>23</v>
      </c>
      <c r="BN87" s="210">
        <v>9</v>
      </c>
      <c r="BO87" s="885"/>
      <c r="BP87" s="405">
        <f t="shared" si="185"/>
        <v>0.39130434782608697</v>
      </c>
      <c r="BQ87" s="403">
        <v>0</v>
      </c>
      <c r="BR87" s="404">
        <v>18</v>
      </c>
      <c r="BS87" s="210">
        <v>6</v>
      </c>
      <c r="BT87" s="885"/>
      <c r="BU87" s="405">
        <f t="shared" si="186"/>
        <v>0.33333333333333331</v>
      </c>
      <c r="BV87" s="403">
        <v>0</v>
      </c>
      <c r="BW87" s="404">
        <v>28</v>
      </c>
      <c r="BX87" s="210">
        <v>13</v>
      </c>
      <c r="BY87" s="885"/>
      <c r="BZ87" s="405">
        <f t="shared" si="187"/>
        <v>0.4642857142857143</v>
      </c>
      <c r="CA87" s="403">
        <v>0</v>
      </c>
      <c r="CB87" s="404">
        <v>14</v>
      </c>
      <c r="CC87" s="210">
        <v>10</v>
      </c>
      <c r="CD87" s="885"/>
      <c r="CE87" s="405">
        <f t="shared" si="188"/>
        <v>0.7142857142857143</v>
      </c>
      <c r="CF87" s="403">
        <v>1</v>
      </c>
      <c r="CG87" s="404">
        <v>15</v>
      </c>
      <c r="CH87" s="210">
        <v>9</v>
      </c>
      <c r="CI87" s="885"/>
      <c r="CJ87" s="405">
        <f t="shared" si="189"/>
        <v>0.6</v>
      </c>
      <c r="CK87" s="403">
        <v>0</v>
      </c>
      <c r="CL87" s="404">
        <v>25</v>
      </c>
      <c r="CM87" s="210">
        <v>18</v>
      </c>
      <c r="CN87" s="885" t="s">
        <v>661</v>
      </c>
      <c r="CO87" s="405">
        <f t="shared" si="190"/>
        <v>0.72</v>
      </c>
      <c r="CP87" s="403">
        <v>1</v>
      </c>
      <c r="CQ87" s="404">
        <v>28</v>
      </c>
      <c r="CR87" s="396">
        <v>6</v>
      </c>
      <c r="CS87" s="865" t="s">
        <v>683</v>
      </c>
      <c r="CT87" s="405">
        <f t="shared" si="191"/>
        <v>0.21428571428571427</v>
      </c>
      <c r="CU87" s="403">
        <v>0</v>
      </c>
      <c r="CV87" s="404">
        <v>27</v>
      </c>
      <c r="CW87" s="210">
        <v>18</v>
      </c>
      <c r="CX87" s="885" t="s">
        <v>626</v>
      </c>
      <c r="CY87" s="405">
        <f t="shared" si="192"/>
        <v>0.66666666666666663</v>
      </c>
      <c r="CZ87" s="403">
        <v>2</v>
      </c>
      <c r="DA87" s="404">
        <v>29</v>
      </c>
      <c r="DB87" s="210">
        <v>18</v>
      </c>
      <c r="DC87" s="885"/>
      <c r="DD87" s="405">
        <f t="shared" si="193"/>
        <v>0.62068965517241381</v>
      </c>
      <c r="DE87" s="403">
        <v>2</v>
      </c>
      <c r="DF87" s="404">
        <v>22</v>
      </c>
      <c r="DG87" s="210">
        <v>7</v>
      </c>
      <c r="DH87" s="926"/>
      <c r="DI87" s="405">
        <f t="shared" si="194"/>
        <v>0.31818181818181818</v>
      </c>
      <c r="DJ87" s="403">
        <v>0</v>
      </c>
      <c r="DK87" s="843"/>
      <c r="DL87" s="844"/>
      <c r="DM87" s="884"/>
      <c r="DN87" s="845" t="e">
        <f t="shared" si="195"/>
        <v>#DIV/0!</v>
      </c>
      <c r="DO87" s="842"/>
    </row>
    <row r="88" spans="1:120" x14ac:dyDescent="0.2">
      <c r="A88" s="1" t="str">
        <f>'spelers bestand'!D79</f>
        <v>Galen v.Willem</v>
      </c>
      <c r="B88" s="387">
        <f>'spelers bestand'!I79</f>
        <v>0.70283019999999996</v>
      </c>
      <c r="C88" s="388">
        <f>'spelers bestand'!J79</f>
        <v>17.570754999999998</v>
      </c>
      <c r="D88" s="389">
        <f t="shared" si="168"/>
        <v>0.58628318584070793</v>
      </c>
      <c r="E88" s="390">
        <f t="shared" si="169"/>
        <v>14.657079646017698</v>
      </c>
      <c r="F88" s="391">
        <f t="shared" si="170"/>
        <v>23</v>
      </c>
      <c r="G88" s="392">
        <f t="shared" si="171"/>
        <v>452</v>
      </c>
      <c r="H88" s="758">
        <f t="shared" si="172"/>
        <v>265</v>
      </c>
      <c r="I88" s="394">
        <f t="shared" si="173"/>
        <v>21</v>
      </c>
      <c r="J88" s="866">
        <v>18</v>
      </c>
      <c r="K88" s="393">
        <v>14</v>
      </c>
      <c r="L88" s="917" t="s">
        <v>627</v>
      </c>
      <c r="M88" s="374">
        <f t="shared" si="174"/>
        <v>0.77777777777777779</v>
      </c>
      <c r="N88" s="394">
        <v>1</v>
      </c>
      <c r="O88" s="395">
        <v>20</v>
      </c>
      <c r="P88" s="396">
        <v>14</v>
      </c>
      <c r="Q88" s="898"/>
      <c r="R88" s="397">
        <f t="shared" si="175"/>
        <v>0.7</v>
      </c>
      <c r="S88" s="398">
        <v>0</v>
      </c>
      <c r="T88" s="395">
        <v>28</v>
      </c>
      <c r="U88" s="396">
        <v>18</v>
      </c>
      <c r="V88" s="898"/>
      <c r="W88" s="397">
        <f t="shared" si="176"/>
        <v>0.6428571428571429</v>
      </c>
      <c r="X88" s="399">
        <v>2</v>
      </c>
      <c r="Y88" s="400">
        <v>27</v>
      </c>
      <c r="Z88" s="401">
        <v>18</v>
      </c>
      <c r="AA88" s="885"/>
      <c r="AB88" s="397">
        <f t="shared" si="177"/>
        <v>0.66666666666666663</v>
      </c>
      <c r="AC88" s="402">
        <v>2</v>
      </c>
      <c r="AD88" s="400">
        <v>25</v>
      </c>
      <c r="AE88" s="401">
        <v>12</v>
      </c>
      <c r="AF88" s="885"/>
      <c r="AG88" s="397">
        <f t="shared" si="178"/>
        <v>0.48</v>
      </c>
      <c r="AH88" s="402">
        <v>0</v>
      </c>
      <c r="AI88" s="400">
        <v>22</v>
      </c>
      <c r="AJ88" s="401">
        <v>4</v>
      </c>
      <c r="AK88" s="885"/>
      <c r="AL88" s="397">
        <f t="shared" si="179"/>
        <v>0.18181818181818182</v>
      </c>
      <c r="AM88" s="403">
        <v>0</v>
      </c>
      <c r="AN88" s="404">
        <v>12</v>
      </c>
      <c r="AO88" s="210">
        <v>3</v>
      </c>
      <c r="AP88" s="885"/>
      <c r="AQ88" s="405">
        <f t="shared" si="180"/>
        <v>0.25</v>
      </c>
      <c r="AR88" s="403">
        <v>0</v>
      </c>
      <c r="AS88" s="404">
        <v>21</v>
      </c>
      <c r="AT88" s="210">
        <v>18</v>
      </c>
      <c r="AU88" s="885" t="s">
        <v>652</v>
      </c>
      <c r="AV88" s="405">
        <f t="shared" si="181"/>
        <v>0.8571428571428571</v>
      </c>
      <c r="AW88" s="403">
        <v>3</v>
      </c>
      <c r="AX88" s="404">
        <v>19</v>
      </c>
      <c r="AY88" s="210">
        <v>4</v>
      </c>
      <c r="AZ88" s="885"/>
      <c r="BA88" s="405">
        <f t="shared" si="182"/>
        <v>0.21052631578947367</v>
      </c>
      <c r="BB88" s="403">
        <v>0</v>
      </c>
      <c r="BC88" s="404">
        <v>29</v>
      </c>
      <c r="BD88" s="396">
        <v>18</v>
      </c>
      <c r="BE88" s="898"/>
      <c r="BF88" s="405">
        <f t="shared" si="183"/>
        <v>0.62068965517241381</v>
      </c>
      <c r="BG88" s="403">
        <v>2</v>
      </c>
      <c r="BH88" s="404">
        <v>20</v>
      </c>
      <c r="BI88" s="210">
        <v>12</v>
      </c>
      <c r="BJ88" s="885"/>
      <c r="BK88" s="405">
        <f t="shared" si="184"/>
        <v>0.6</v>
      </c>
      <c r="BL88" s="403">
        <v>0</v>
      </c>
      <c r="BM88" s="404">
        <v>20</v>
      </c>
      <c r="BN88" s="210">
        <v>18</v>
      </c>
      <c r="BO88" s="885"/>
      <c r="BP88" s="405">
        <f t="shared" si="185"/>
        <v>0.9</v>
      </c>
      <c r="BQ88" s="403">
        <v>3</v>
      </c>
      <c r="BR88" s="404">
        <v>14</v>
      </c>
      <c r="BS88" s="396">
        <v>10</v>
      </c>
      <c r="BT88" s="898"/>
      <c r="BU88" s="405">
        <f t="shared" si="186"/>
        <v>0.7142857142857143</v>
      </c>
      <c r="BV88" s="403">
        <v>1</v>
      </c>
      <c r="BW88" s="404">
        <v>28</v>
      </c>
      <c r="BX88" s="210">
        <v>18</v>
      </c>
      <c r="BY88" s="885"/>
      <c r="BZ88" s="405">
        <f t="shared" si="187"/>
        <v>0.6428571428571429</v>
      </c>
      <c r="CA88" s="403">
        <v>2</v>
      </c>
      <c r="CB88" s="404">
        <v>24</v>
      </c>
      <c r="CC88" s="210">
        <v>18</v>
      </c>
      <c r="CD88" s="885"/>
      <c r="CE88" s="405">
        <f t="shared" si="188"/>
        <v>0.75</v>
      </c>
      <c r="CF88" s="403">
        <v>3</v>
      </c>
      <c r="CG88" s="404">
        <v>25</v>
      </c>
      <c r="CH88" s="210">
        <v>7</v>
      </c>
      <c r="CI88" s="885"/>
      <c r="CJ88" s="405">
        <f t="shared" si="189"/>
        <v>0.28000000000000003</v>
      </c>
      <c r="CK88" s="403">
        <v>0</v>
      </c>
      <c r="CL88" s="404">
        <v>20</v>
      </c>
      <c r="CM88" s="210">
        <v>18</v>
      </c>
      <c r="CN88" s="885"/>
      <c r="CO88" s="405">
        <f t="shared" si="190"/>
        <v>0.9</v>
      </c>
      <c r="CP88" s="403">
        <v>3</v>
      </c>
      <c r="CQ88" s="404">
        <v>26</v>
      </c>
      <c r="CR88" s="210">
        <v>16</v>
      </c>
      <c r="CS88" s="885"/>
      <c r="CT88" s="405">
        <f t="shared" si="191"/>
        <v>0.61538461538461542</v>
      </c>
      <c r="CU88" s="403">
        <v>0</v>
      </c>
      <c r="CV88" s="404">
        <v>19</v>
      </c>
      <c r="CW88" s="210">
        <v>7</v>
      </c>
      <c r="CX88" s="885"/>
      <c r="CY88" s="405">
        <f t="shared" si="192"/>
        <v>0.36842105263157893</v>
      </c>
      <c r="CZ88" s="403">
        <v>0</v>
      </c>
      <c r="DA88" s="404">
        <v>15</v>
      </c>
      <c r="DB88" s="210">
        <v>11</v>
      </c>
      <c r="DC88" s="885"/>
      <c r="DD88" s="405">
        <f t="shared" si="193"/>
        <v>0.73333333333333328</v>
      </c>
      <c r="DE88" s="403">
        <v>1</v>
      </c>
      <c r="DF88" s="843"/>
      <c r="DG88" s="844"/>
      <c r="DH88" s="963"/>
      <c r="DI88" s="845" t="e">
        <f t="shared" si="194"/>
        <v>#DIV/0!</v>
      </c>
      <c r="DJ88" s="842"/>
      <c r="DK88" s="404">
        <v>20</v>
      </c>
      <c r="DL88" s="210">
        <v>7</v>
      </c>
      <c r="DM88" s="885"/>
      <c r="DN88" s="405">
        <f t="shared" si="195"/>
        <v>0.35</v>
      </c>
      <c r="DO88" s="403">
        <v>0</v>
      </c>
      <c r="DP88" s="10"/>
    </row>
    <row r="89" spans="1:120" x14ac:dyDescent="0.2">
      <c r="A89" s="1" t="str">
        <f>'spelers bestand'!D80</f>
        <v>Langenberg Jaap</v>
      </c>
      <c r="B89" s="387">
        <f>'spelers bestand'!I80</f>
        <v>0.6961039</v>
      </c>
      <c r="C89" s="388">
        <f>'spelers bestand'!J80</f>
        <v>17.402597499999999</v>
      </c>
      <c r="D89" s="389">
        <f t="shared" si="168"/>
        <v>0.83727034120734911</v>
      </c>
      <c r="E89" s="390">
        <f t="shared" si="169"/>
        <v>20.931758530183728</v>
      </c>
      <c r="F89" s="391">
        <f t="shared" si="170"/>
        <v>41</v>
      </c>
      <c r="G89" s="392">
        <f t="shared" si="171"/>
        <v>381</v>
      </c>
      <c r="H89" s="758">
        <f t="shared" si="172"/>
        <v>319</v>
      </c>
      <c r="I89" s="394">
        <f t="shared" si="173"/>
        <v>21</v>
      </c>
      <c r="J89" s="866">
        <v>18</v>
      </c>
      <c r="K89" s="393">
        <v>17</v>
      </c>
      <c r="L89" s="905" t="s">
        <v>628</v>
      </c>
      <c r="M89" s="374">
        <f t="shared" si="174"/>
        <v>0.94444444444444442</v>
      </c>
      <c r="N89" s="394">
        <v>3</v>
      </c>
      <c r="O89" s="395">
        <v>18</v>
      </c>
      <c r="P89" s="396">
        <v>17</v>
      </c>
      <c r="Q89" s="898"/>
      <c r="R89" s="397">
        <f t="shared" si="175"/>
        <v>0.94444444444444442</v>
      </c>
      <c r="S89" s="398">
        <v>3</v>
      </c>
      <c r="T89" s="395">
        <v>17</v>
      </c>
      <c r="U89" s="396">
        <v>17</v>
      </c>
      <c r="V89" s="898"/>
      <c r="W89" s="397">
        <f t="shared" si="176"/>
        <v>1</v>
      </c>
      <c r="X89" s="399">
        <v>3</v>
      </c>
      <c r="Y89" s="400">
        <v>23</v>
      </c>
      <c r="Z89" s="401">
        <v>11</v>
      </c>
      <c r="AA89" s="871" t="s">
        <v>638</v>
      </c>
      <c r="AB89" s="397">
        <f t="shared" si="177"/>
        <v>0.47826086956521741</v>
      </c>
      <c r="AC89" s="402">
        <v>0</v>
      </c>
      <c r="AD89" s="400">
        <v>21</v>
      </c>
      <c r="AE89" s="401">
        <v>14</v>
      </c>
      <c r="AF89" s="885"/>
      <c r="AG89" s="397">
        <f t="shared" si="178"/>
        <v>0.66666666666666663</v>
      </c>
      <c r="AH89" s="402">
        <v>0</v>
      </c>
      <c r="AI89" s="400">
        <v>18</v>
      </c>
      <c r="AJ89" s="401">
        <v>16</v>
      </c>
      <c r="AK89" s="885"/>
      <c r="AL89" s="397">
        <f t="shared" si="179"/>
        <v>0.88888888888888884</v>
      </c>
      <c r="AM89" s="403">
        <v>1</v>
      </c>
      <c r="AN89" s="404">
        <v>11</v>
      </c>
      <c r="AO89" s="210">
        <v>17</v>
      </c>
      <c r="AP89" s="885"/>
      <c r="AQ89" s="405">
        <f t="shared" si="180"/>
        <v>1.5454545454545454</v>
      </c>
      <c r="AR89" s="403">
        <v>3</v>
      </c>
      <c r="AS89" s="404">
        <v>22</v>
      </c>
      <c r="AT89" s="210">
        <v>11</v>
      </c>
      <c r="AU89" s="880" t="s">
        <v>657</v>
      </c>
      <c r="AV89" s="405">
        <f t="shared" si="181"/>
        <v>0.5</v>
      </c>
      <c r="AW89" s="403">
        <v>0</v>
      </c>
      <c r="AX89" s="404">
        <v>17</v>
      </c>
      <c r="AY89" s="210">
        <v>17</v>
      </c>
      <c r="AZ89" s="885"/>
      <c r="BA89" s="405">
        <f t="shared" si="182"/>
        <v>1</v>
      </c>
      <c r="BB89" s="403">
        <v>3</v>
      </c>
      <c r="BC89" s="404">
        <v>22</v>
      </c>
      <c r="BD89" s="210">
        <v>17</v>
      </c>
      <c r="BE89" s="885"/>
      <c r="BF89" s="405">
        <f t="shared" si="183"/>
        <v>0.77272727272727271</v>
      </c>
      <c r="BG89" s="403">
        <v>3</v>
      </c>
      <c r="BH89" s="404">
        <v>20</v>
      </c>
      <c r="BI89" s="396">
        <v>11</v>
      </c>
      <c r="BJ89" s="898"/>
      <c r="BK89" s="405">
        <f t="shared" si="184"/>
        <v>0.55000000000000004</v>
      </c>
      <c r="BL89" s="403">
        <v>0</v>
      </c>
      <c r="BM89" s="404">
        <v>20</v>
      </c>
      <c r="BN89" s="210">
        <v>9</v>
      </c>
      <c r="BO89" s="885"/>
      <c r="BP89" s="405">
        <f t="shared" si="185"/>
        <v>0.45</v>
      </c>
      <c r="BQ89" s="403">
        <v>0</v>
      </c>
      <c r="BR89" s="404">
        <v>18</v>
      </c>
      <c r="BS89" s="210">
        <v>17</v>
      </c>
      <c r="BT89" s="885"/>
      <c r="BU89" s="405">
        <f t="shared" si="186"/>
        <v>0.94444444444444442</v>
      </c>
      <c r="BV89" s="403">
        <v>3</v>
      </c>
      <c r="BW89" s="404">
        <v>17</v>
      </c>
      <c r="BX89" s="396">
        <v>11</v>
      </c>
      <c r="BY89" s="898"/>
      <c r="BZ89" s="405">
        <f t="shared" si="187"/>
        <v>0.6470588235294118</v>
      </c>
      <c r="CA89" s="403">
        <v>0</v>
      </c>
      <c r="CB89" s="404">
        <v>22</v>
      </c>
      <c r="CC89" s="210">
        <v>17</v>
      </c>
      <c r="CD89" s="880" t="s">
        <v>676</v>
      </c>
      <c r="CE89" s="405">
        <f t="shared" si="188"/>
        <v>0.77272727272727271</v>
      </c>
      <c r="CF89" s="403">
        <v>3</v>
      </c>
      <c r="CG89" s="404">
        <v>24</v>
      </c>
      <c r="CH89" s="210">
        <v>17</v>
      </c>
      <c r="CI89" s="885"/>
      <c r="CJ89" s="405">
        <f t="shared" si="189"/>
        <v>0.70833333333333337</v>
      </c>
      <c r="CK89" s="403">
        <v>3</v>
      </c>
      <c r="CL89" s="404">
        <v>19</v>
      </c>
      <c r="CM89" s="210">
        <v>15</v>
      </c>
      <c r="CN89" s="885"/>
      <c r="CO89" s="405">
        <f t="shared" si="190"/>
        <v>0.78947368421052633</v>
      </c>
      <c r="CP89" s="403">
        <v>1</v>
      </c>
      <c r="CQ89" s="404">
        <v>19</v>
      </c>
      <c r="CR89" s="210">
        <v>17</v>
      </c>
      <c r="CS89" s="885"/>
      <c r="CT89" s="405">
        <f t="shared" si="191"/>
        <v>0.89473684210526316</v>
      </c>
      <c r="CU89" s="403">
        <v>3</v>
      </c>
      <c r="CV89" s="404">
        <v>7</v>
      </c>
      <c r="CW89" s="210">
        <v>17</v>
      </c>
      <c r="CX89" s="885"/>
      <c r="CY89" s="405">
        <f t="shared" si="192"/>
        <v>2.4285714285714284</v>
      </c>
      <c r="CZ89" s="403">
        <v>3</v>
      </c>
      <c r="DA89" s="843"/>
      <c r="DB89" s="844"/>
      <c r="DC89" s="884"/>
      <c r="DD89" s="845" t="e">
        <f t="shared" si="193"/>
        <v>#DIV/0!</v>
      </c>
      <c r="DE89" s="842"/>
      <c r="DF89" s="404">
        <v>13</v>
      </c>
      <c r="DG89" s="210">
        <v>17</v>
      </c>
      <c r="DH89" s="885"/>
      <c r="DI89" s="405">
        <f t="shared" si="194"/>
        <v>1.3076923076923077</v>
      </c>
      <c r="DJ89" s="403">
        <v>3</v>
      </c>
      <c r="DK89" s="404">
        <v>15</v>
      </c>
      <c r="DL89" s="210">
        <v>17</v>
      </c>
      <c r="DM89" s="885"/>
      <c r="DN89" s="405">
        <f t="shared" si="195"/>
        <v>1.1333333333333333</v>
      </c>
      <c r="DO89" s="403">
        <v>3</v>
      </c>
      <c r="DP89" s="479"/>
    </row>
    <row r="90" spans="1:120" x14ac:dyDescent="0.2">
      <c r="A90" s="1" t="str">
        <f>'spelers bestand'!D81</f>
        <v>Kooten van Gijs</v>
      </c>
      <c r="B90" s="387">
        <f>'spelers bestand'!I81</f>
        <v>0.67370890000000005</v>
      </c>
      <c r="C90" s="388">
        <f>'spelers bestand'!J81</f>
        <v>16.842722500000001</v>
      </c>
      <c r="D90" s="389">
        <f t="shared" si="168"/>
        <v>0.66435185185185186</v>
      </c>
      <c r="E90" s="390">
        <f t="shared" si="169"/>
        <v>16.608796296296298</v>
      </c>
      <c r="F90" s="391">
        <f t="shared" si="170"/>
        <v>27</v>
      </c>
      <c r="G90" s="392">
        <f t="shared" si="171"/>
        <v>432</v>
      </c>
      <c r="H90" s="758">
        <f t="shared" si="172"/>
        <v>287</v>
      </c>
      <c r="I90" s="394">
        <f>COUNT(J90,O90,T90,Y90,AD90,AI90,AN90,AS90,AX90,BC90,BH90,BM90,BR90,BW90,CB90,CG90,CL90,CQ90,CV90,DA90,DF90,DK90)</f>
        <v>21</v>
      </c>
      <c r="J90" s="866">
        <v>25</v>
      </c>
      <c r="K90" s="393">
        <v>16</v>
      </c>
      <c r="L90" s="905"/>
      <c r="M90" s="374">
        <f t="shared" si="174"/>
        <v>0.64</v>
      </c>
      <c r="N90" s="394">
        <v>0</v>
      </c>
      <c r="O90" s="395">
        <v>19</v>
      </c>
      <c r="P90" s="396">
        <v>17</v>
      </c>
      <c r="Q90" s="898"/>
      <c r="R90" s="397">
        <f t="shared" si="175"/>
        <v>0.89473684210526316</v>
      </c>
      <c r="S90" s="398">
        <v>2</v>
      </c>
      <c r="T90" s="395">
        <v>28</v>
      </c>
      <c r="U90" s="396">
        <v>17</v>
      </c>
      <c r="V90" s="898"/>
      <c r="W90" s="397">
        <f t="shared" si="176"/>
        <v>0.6071428571428571</v>
      </c>
      <c r="X90" s="399">
        <v>2</v>
      </c>
      <c r="Y90" s="400">
        <v>28</v>
      </c>
      <c r="Z90" s="401">
        <v>16</v>
      </c>
      <c r="AA90" s="885"/>
      <c r="AB90" s="397">
        <f t="shared" si="177"/>
        <v>0.5714285714285714</v>
      </c>
      <c r="AC90" s="402">
        <v>0</v>
      </c>
      <c r="AD90" s="400">
        <v>19</v>
      </c>
      <c r="AE90" s="401">
        <v>17</v>
      </c>
      <c r="AF90" s="885"/>
      <c r="AG90" s="397">
        <f t="shared" si="178"/>
        <v>0.89473684210526316</v>
      </c>
      <c r="AH90" s="402">
        <v>3</v>
      </c>
      <c r="AI90" s="400">
        <v>22</v>
      </c>
      <c r="AJ90" s="396">
        <v>10</v>
      </c>
      <c r="AK90" s="898"/>
      <c r="AL90" s="397">
        <f t="shared" si="179"/>
        <v>0.45454545454545453</v>
      </c>
      <c r="AM90" s="403">
        <v>0</v>
      </c>
      <c r="AN90" s="404">
        <v>23</v>
      </c>
      <c r="AO90" s="210">
        <v>17</v>
      </c>
      <c r="AP90" s="885"/>
      <c r="AQ90" s="405">
        <f t="shared" si="180"/>
        <v>0.73913043478260865</v>
      </c>
      <c r="AR90" s="403">
        <v>3</v>
      </c>
      <c r="AS90" s="404">
        <v>23</v>
      </c>
      <c r="AT90" s="210">
        <v>17</v>
      </c>
      <c r="AU90" s="885"/>
      <c r="AV90" s="405">
        <f t="shared" si="181"/>
        <v>0.73913043478260865</v>
      </c>
      <c r="AW90" s="403">
        <v>3</v>
      </c>
      <c r="AX90" s="404">
        <v>25</v>
      </c>
      <c r="AY90" s="210">
        <v>10</v>
      </c>
      <c r="AZ90" s="871" t="s">
        <v>646</v>
      </c>
      <c r="BA90" s="405">
        <f t="shared" si="182"/>
        <v>0.4</v>
      </c>
      <c r="BB90" s="403">
        <v>0</v>
      </c>
      <c r="BC90" s="404">
        <v>22</v>
      </c>
      <c r="BD90" s="210">
        <v>15</v>
      </c>
      <c r="BE90" s="885"/>
      <c r="BF90" s="405">
        <f t="shared" si="183"/>
        <v>0.68181818181818177</v>
      </c>
      <c r="BG90" s="403">
        <v>1</v>
      </c>
      <c r="BH90" s="404">
        <v>20</v>
      </c>
      <c r="BI90" s="210">
        <v>17</v>
      </c>
      <c r="BJ90" s="885"/>
      <c r="BK90" s="405">
        <f t="shared" si="184"/>
        <v>0.85</v>
      </c>
      <c r="BL90" s="403">
        <v>3</v>
      </c>
      <c r="BM90" s="404">
        <v>23</v>
      </c>
      <c r="BN90" s="210">
        <v>17</v>
      </c>
      <c r="BO90" s="885"/>
      <c r="BP90" s="405">
        <f t="shared" si="185"/>
        <v>0.73913043478260865</v>
      </c>
      <c r="BQ90" s="403">
        <v>3</v>
      </c>
      <c r="BR90" s="404">
        <v>19</v>
      </c>
      <c r="BS90" s="210">
        <v>10</v>
      </c>
      <c r="BT90" s="885"/>
      <c r="BU90" s="405">
        <f t="shared" si="186"/>
        <v>0.52631578947368418</v>
      </c>
      <c r="BV90" s="403">
        <v>0</v>
      </c>
      <c r="BW90" s="404">
        <v>18</v>
      </c>
      <c r="BX90" s="210">
        <v>9</v>
      </c>
      <c r="BY90" s="885"/>
      <c r="BZ90" s="405">
        <f t="shared" si="187"/>
        <v>0.5</v>
      </c>
      <c r="CA90" s="403">
        <v>0</v>
      </c>
      <c r="CB90" s="404">
        <v>13</v>
      </c>
      <c r="CC90" s="210">
        <v>6</v>
      </c>
      <c r="CD90" s="885"/>
      <c r="CE90" s="405">
        <f t="shared" si="188"/>
        <v>0.46153846153846156</v>
      </c>
      <c r="CF90" s="403">
        <v>0</v>
      </c>
      <c r="CG90" s="404">
        <v>16</v>
      </c>
      <c r="CH90" s="210">
        <v>17</v>
      </c>
      <c r="CI90" s="885" t="s">
        <v>661</v>
      </c>
      <c r="CJ90" s="405">
        <f t="shared" si="189"/>
        <v>1.0625</v>
      </c>
      <c r="CK90" s="403">
        <v>2</v>
      </c>
      <c r="CL90" s="404">
        <v>18</v>
      </c>
      <c r="CM90" s="396">
        <v>14</v>
      </c>
      <c r="CN90" s="885"/>
      <c r="CO90" s="405">
        <f t="shared" si="190"/>
        <v>0.77777777777777779</v>
      </c>
      <c r="CP90" s="403">
        <v>1</v>
      </c>
      <c r="CQ90" s="404">
        <v>25</v>
      </c>
      <c r="CR90" s="210">
        <v>12</v>
      </c>
      <c r="CS90" s="885"/>
      <c r="CT90" s="405">
        <f t="shared" si="191"/>
        <v>0.48</v>
      </c>
      <c r="CU90" s="403">
        <v>0</v>
      </c>
      <c r="CV90" s="843"/>
      <c r="CW90" s="844"/>
      <c r="CX90" s="884"/>
      <c r="CY90" s="845" t="e">
        <f t="shared" si="192"/>
        <v>#DIV/0!</v>
      </c>
      <c r="CZ90" s="842"/>
      <c r="DA90" s="404">
        <v>13</v>
      </c>
      <c r="DB90" s="210">
        <v>10</v>
      </c>
      <c r="DC90" s="879"/>
      <c r="DD90" s="405">
        <f t="shared" si="193"/>
        <v>0.76923076923076927</v>
      </c>
      <c r="DE90" s="481">
        <v>1</v>
      </c>
      <c r="DF90" s="404">
        <v>13</v>
      </c>
      <c r="DG90" s="210">
        <v>6</v>
      </c>
      <c r="DH90" s="885"/>
      <c r="DI90" s="405">
        <f t="shared" si="194"/>
        <v>0.46153846153846156</v>
      </c>
      <c r="DJ90" s="403">
        <v>0</v>
      </c>
      <c r="DK90" s="404">
        <v>20</v>
      </c>
      <c r="DL90" s="210">
        <v>17</v>
      </c>
      <c r="DM90" s="885"/>
      <c r="DN90" s="405">
        <f t="shared" si="195"/>
        <v>0.85</v>
      </c>
      <c r="DO90" s="403">
        <v>3</v>
      </c>
    </row>
    <row r="91" spans="1:120" x14ac:dyDescent="0.2">
      <c r="A91" s="854" t="str">
        <f>'spelers bestand'!D82</f>
        <v>Uitgevallan Mink Loek</v>
      </c>
      <c r="B91" s="829">
        <f>'spelers bestand'!I82</f>
        <v>0.67313020000000001</v>
      </c>
      <c r="C91" s="830">
        <f>'spelers bestand'!J82</f>
        <v>16.828254999999999</v>
      </c>
      <c r="D91" s="951">
        <f t="shared" si="168"/>
        <v>0.67105263157894735</v>
      </c>
      <c r="E91" s="952">
        <f t="shared" si="169"/>
        <v>16.776315789473685</v>
      </c>
      <c r="F91" s="953">
        <f t="shared" si="170"/>
        <v>13</v>
      </c>
      <c r="G91" s="392">
        <f t="shared" si="171"/>
        <v>228</v>
      </c>
      <c r="H91" s="758">
        <f t="shared" si="172"/>
        <v>153</v>
      </c>
      <c r="I91" s="394">
        <f>COUNT(J91,O91,T91,Y91,AD91,AI91,AN91,AS91,AX91,BC91,BH91,BM91,BR91,BW91,CB91,CG91,CL91,CQ91,CV91,DA91,DF91,DK91)</f>
        <v>11</v>
      </c>
      <c r="J91" s="866">
        <v>31</v>
      </c>
      <c r="K91" s="393">
        <v>17</v>
      </c>
      <c r="L91" s="905"/>
      <c r="M91" s="374">
        <f t="shared" si="174"/>
        <v>0.54838709677419351</v>
      </c>
      <c r="N91" s="394">
        <v>2</v>
      </c>
      <c r="O91" s="395">
        <v>26</v>
      </c>
      <c r="P91" s="396">
        <v>17</v>
      </c>
      <c r="Q91" s="898"/>
      <c r="R91" s="397">
        <f t="shared" si="175"/>
        <v>0.65384615384615385</v>
      </c>
      <c r="S91" s="398">
        <v>2</v>
      </c>
      <c r="T91" s="395">
        <v>18</v>
      </c>
      <c r="U91" s="396">
        <v>11</v>
      </c>
      <c r="V91" s="898"/>
      <c r="W91" s="397">
        <f t="shared" si="176"/>
        <v>0.61111111111111116</v>
      </c>
      <c r="X91" s="399">
        <v>0</v>
      </c>
      <c r="Y91" s="400">
        <v>14</v>
      </c>
      <c r="Z91" s="396">
        <v>17</v>
      </c>
      <c r="AA91" s="898"/>
      <c r="AB91" s="397">
        <f t="shared" si="177"/>
        <v>1.2142857142857142</v>
      </c>
      <c r="AC91" s="402">
        <v>3</v>
      </c>
      <c r="AD91" s="400">
        <v>21</v>
      </c>
      <c r="AE91" s="401">
        <v>14</v>
      </c>
      <c r="AF91" s="885"/>
      <c r="AG91" s="397">
        <f t="shared" si="178"/>
        <v>0.66666666666666663</v>
      </c>
      <c r="AH91" s="402">
        <v>0</v>
      </c>
      <c r="AI91" s="400">
        <v>8</v>
      </c>
      <c r="AJ91" s="401">
        <v>5</v>
      </c>
      <c r="AK91" s="885"/>
      <c r="AL91" s="397">
        <f t="shared" si="179"/>
        <v>0.625</v>
      </c>
      <c r="AM91" s="403">
        <v>0</v>
      </c>
      <c r="AN91" s="404">
        <v>24</v>
      </c>
      <c r="AO91" s="210">
        <v>17</v>
      </c>
      <c r="AP91" s="871" t="s">
        <v>639</v>
      </c>
      <c r="AQ91" s="405">
        <f t="shared" si="180"/>
        <v>0.70833333333333337</v>
      </c>
      <c r="AR91" s="403">
        <v>3</v>
      </c>
      <c r="AS91" s="404">
        <v>23</v>
      </c>
      <c r="AT91" s="210">
        <v>16</v>
      </c>
      <c r="AU91" s="885"/>
      <c r="AV91" s="405">
        <f t="shared" si="181"/>
        <v>0.69565217391304346</v>
      </c>
      <c r="AW91" s="403">
        <v>1</v>
      </c>
      <c r="AX91" s="404">
        <v>17</v>
      </c>
      <c r="AY91" s="210">
        <v>13</v>
      </c>
      <c r="AZ91" s="885"/>
      <c r="BA91" s="405">
        <f t="shared" si="182"/>
        <v>0.76470588235294112</v>
      </c>
      <c r="BB91" s="403">
        <v>1</v>
      </c>
      <c r="BC91" s="404">
        <v>29</v>
      </c>
      <c r="BD91" s="210">
        <v>12</v>
      </c>
      <c r="BE91" s="885"/>
      <c r="BF91" s="405">
        <f t="shared" si="183"/>
        <v>0.41379310344827586</v>
      </c>
      <c r="BG91" s="403">
        <v>0</v>
      </c>
      <c r="BH91" s="404">
        <v>17</v>
      </c>
      <c r="BI91" s="210">
        <v>14</v>
      </c>
      <c r="BJ91" s="885"/>
      <c r="BK91" s="405">
        <f t="shared" si="184"/>
        <v>0.82352941176470584</v>
      </c>
      <c r="BL91" s="403">
        <v>1</v>
      </c>
      <c r="BM91" s="843"/>
      <c r="BN91" s="844"/>
      <c r="BO91" s="884"/>
      <c r="BP91" s="845" t="e">
        <f t="shared" si="185"/>
        <v>#DIV/0!</v>
      </c>
      <c r="BQ91" s="842"/>
      <c r="BR91" s="843"/>
      <c r="BS91" s="844"/>
      <c r="BT91" s="884"/>
      <c r="BU91" s="845" t="e">
        <f t="shared" si="186"/>
        <v>#DIV/0!</v>
      </c>
      <c r="BV91" s="842"/>
      <c r="BW91" s="843"/>
      <c r="BX91" s="844"/>
      <c r="BY91" s="884"/>
      <c r="BZ91" s="845" t="e">
        <f t="shared" si="187"/>
        <v>#DIV/0!</v>
      </c>
      <c r="CA91" s="842"/>
      <c r="CB91" s="843"/>
      <c r="CC91" s="835"/>
      <c r="CD91" s="907"/>
      <c r="CE91" s="845" t="e">
        <f t="shared" si="188"/>
        <v>#DIV/0!</v>
      </c>
      <c r="CF91" s="842"/>
      <c r="CG91" s="843"/>
      <c r="CH91" s="844"/>
      <c r="CI91" s="884"/>
      <c r="CJ91" s="845" t="e">
        <f t="shared" si="189"/>
        <v>#DIV/0!</v>
      </c>
      <c r="CK91" s="842"/>
      <c r="CL91" s="843"/>
      <c r="CM91" s="844"/>
      <c r="CN91" s="884"/>
      <c r="CO91" s="845" t="e">
        <f t="shared" si="190"/>
        <v>#DIV/0!</v>
      </c>
      <c r="CP91" s="842"/>
      <c r="CQ91" s="843"/>
      <c r="CR91" s="835"/>
      <c r="CS91" s="907"/>
      <c r="CT91" s="845" t="e">
        <f t="shared" si="191"/>
        <v>#DIV/0!</v>
      </c>
      <c r="CU91" s="842"/>
      <c r="CV91" s="843"/>
      <c r="CW91" s="844"/>
      <c r="CX91" s="884"/>
      <c r="CY91" s="845" t="e">
        <f t="shared" si="192"/>
        <v>#DIV/0!</v>
      </c>
      <c r="CZ91" s="842"/>
      <c r="DA91" s="843"/>
      <c r="DB91" s="844"/>
      <c r="DC91" s="884"/>
      <c r="DD91" s="845" t="e">
        <f t="shared" si="193"/>
        <v>#DIV/0!</v>
      </c>
      <c r="DE91" s="842"/>
      <c r="DF91" s="843"/>
      <c r="DG91" s="844"/>
      <c r="DH91" s="884"/>
      <c r="DI91" s="845" t="e">
        <f t="shared" si="194"/>
        <v>#DIV/0!</v>
      </c>
      <c r="DJ91" s="842"/>
      <c r="DK91" s="843"/>
      <c r="DL91" s="844"/>
      <c r="DM91" s="884"/>
      <c r="DN91" s="845" t="e">
        <f t="shared" si="195"/>
        <v>#DIV/0!</v>
      </c>
      <c r="DO91" s="842"/>
      <c r="DP91" s="10"/>
    </row>
    <row r="92" spans="1:120" x14ac:dyDescent="0.2">
      <c r="A92" s="1" t="str">
        <f>'spelers bestand'!D83</f>
        <v>Duits Rene</v>
      </c>
      <c r="B92" s="387">
        <f>'spelers bestand'!I83</f>
        <v>0.62</v>
      </c>
      <c r="C92" s="388">
        <f>'spelers bestand'!J83</f>
        <v>15.5</v>
      </c>
      <c r="D92" s="389">
        <f t="shared" si="168"/>
        <v>0.7192982456140351</v>
      </c>
      <c r="E92" s="390">
        <f t="shared" si="169"/>
        <v>17.982456140350877</v>
      </c>
      <c r="F92" s="391">
        <f>SUM(N92+S92+X92+AC92+AH92+AM92+AR92+AW92+BB92+BG92+BL92+BQ92+BV92+CA92+CF92+CK92+CP92+CU92+CZ92+DE92+DJ92+DO92)</f>
        <v>40</v>
      </c>
      <c r="G92" s="392">
        <f t="shared" si="171"/>
        <v>399</v>
      </c>
      <c r="H92" s="758">
        <f t="shared" si="172"/>
        <v>287</v>
      </c>
      <c r="I92" s="394">
        <f>COUNT(J92,O92,T92,Y92,AD92,AI92,AN92,AS92,AX92,BC92,BH92,BM92,BR92,BW92,CB92,CG92,CL92,CQ92,CV92,DA92,DF92,DK92)</f>
        <v>21</v>
      </c>
      <c r="J92" s="866">
        <v>19</v>
      </c>
      <c r="K92" s="393">
        <v>16</v>
      </c>
      <c r="L92" s="905"/>
      <c r="M92" s="374">
        <f t="shared" si="174"/>
        <v>0.84210526315789469</v>
      </c>
      <c r="N92" s="394">
        <v>3</v>
      </c>
      <c r="O92" s="395">
        <v>24</v>
      </c>
      <c r="P92" s="396">
        <v>16</v>
      </c>
      <c r="Q92" s="898"/>
      <c r="R92" s="397">
        <f t="shared" si="175"/>
        <v>0.66666666666666663</v>
      </c>
      <c r="S92" s="398">
        <v>3</v>
      </c>
      <c r="T92" s="395">
        <v>18</v>
      </c>
      <c r="U92" s="396">
        <v>10</v>
      </c>
      <c r="V92" s="898"/>
      <c r="W92" s="397">
        <f t="shared" si="176"/>
        <v>0.55555555555555558</v>
      </c>
      <c r="X92" s="399">
        <v>0</v>
      </c>
      <c r="Y92" s="400">
        <v>19</v>
      </c>
      <c r="Z92" s="396">
        <v>16</v>
      </c>
      <c r="AA92" s="898"/>
      <c r="AB92" s="397">
        <f t="shared" si="177"/>
        <v>0.84210526315789469</v>
      </c>
      <c r="AC92" s="402">
        <v>3</v>
      </c>
      <c r="AD92" s="400">
        <v>22</v>
      </c>
      <c r="AE92" s="396">
        <v>7</v>
      </c>
      <c r="AF92" s="898"/>
      <c r="AG92" s="397">
        <f t="shared" si="178"/>
        <v>0.31818181818181818</v>
      </c>
      <c r="AH92" s="402">
        <v>0</v>
      </c>
      <c r="AI92" s="400">
        <v>8</v>
      </c>
      <c r="AJ92" s="396">
        <v>16</v>
      </c>
      <c r="AK92" s="898"/>
      <c r="AL92" s="397">
        <f t="shared" si="179"/>
        <v>2</v>
      </c>
      <c r="AM92" s="403">
        <v>3</v>
      </c>
      <c r="AN92" s="404">
        <v>23</v>
      </c>
      <c r="AO92" s="396">
        <v>10</v>
      </c>
      <c r="AP92" s="898"/>
      <c r="AQ92" s="405">
        <f t="shared" si="180"/>
        <v>0.43478260869565216</v>
      </c>
      <c r="AR92" s="403">
        <v>0</v>
      </c>
      <c r="AS92" s="404">
        <v>22</v>
      </c>
      <c r="AT92" s="396">
        <v>16</v>
      </c>
      <c r="AU92" s="865" t="s">
        <v>632</v>
      </c>
      <c r="AV92" s="405">
        <f t="shared" si="181"/>
        <v>0.72727272727272729</v>
      </c>
      <c r="AW92" s="403">
        <v>3</v>
      </c>
      <c r="AX92" s="404">
        <v>19</v>
      </c>
      <c r="AY92" s="396">
        <v>16</v>
      </c>
      <c r="AZ92" s="898"/>
      <c r="BA92" s="405">
        <f t="shared" si="182"/>
        <v>0.84210526315789469</v>
      </c>
      <c r="BB92" s="403">
        <v>3</v>
      </c>
      <c r="BC92" s="404">
        <v>26</v>
      </c>
      <c r="BD92" s="396">
        <v>16</v>
      </c>
      <c r="BE92" s="898"/>
      <c r="BF92" s="405">
        <f t="shared" si="183"/>
        <v>0.61538461538461542</v>
      </c>
      <c r="BG92" s="403">
        <v>2</v>
      </c>
      <c r="BH92" s="404">
        <v>16</v>
      </c>
      <c r="BI92" s="396">
        <v>16</v>
      </c>
      <c r="BJ92" s="898"/>
      <c r="BK92" s="405">
        <f t="shared" si="184"/>
        <v>1</v>
      </c>
      <c r="BL92" s="403">
        <v>3</v>
      </c>
      <c r="BM92" s="404">
        <v>15</v>
      </c>
      <c r="BN92" s="396">
        <v>16</v>
      </c>
      <c r="BO92" s="898"/>
      <c r="BP92" s="405">
        <f t="shared" si="185"/>
        <v>1.0666666666666667</v>
      </c>
      <c r="BQ92" s="403">
        <v>3</v>
      </c>
      <c r="BR92" s="404">
        <v>20</v>
      </c>
      <c r="BS92" s="396">
        <v>14</v>
      </c>
      <c r="BT92" s="898"/>
      <c r="BU92" s="405">
        <f t="shared" si="186"/>
        <v>0.7</v>
      </c>
      <c r="BV92" s="403">
        <v>1</v>
      </c>
      <c r="BW92" s="404">
        <v>14</v>
      </c>
      <c r="BX92" s="396">
        <v>8</v>
      </c>
      <c r="BY92" s="898"/>
      <c r="BZ92" s="405">
        <f t="shared" si="187"/>
        <v>0.5714285714285714</v>
      </c>
      <c r="CA92" s="403">
        <v>0</v>
      </c>
      <c r="CB92" s="404">
        <v>15</v>
      </c>
      <c r="CC92" s="396">
        <v>11</v>
      </c>
      <c r="CD92" s="898"/>
      <c r="CE92" s="405">
        <f t="shared" si="188"/>
        <v>0.73333333333333328</v>
      </c>
      <c r="CF92" s="403">
        <v>1</v>
      </c>
      <c r="CG92" s="404">
        <v>24</v>
      </c>
      <c r="CH92" s="396">
        <v>16</v>
      </c>
      <c r="CI92" s="898"/>
      <c r="CJ92" s="405">
        <f t="shared" si="189"/>
        <v>0.66666666666666663</v>
      </c>
      <c r="CK92" s="403">
        <v>3</v>
      </c>
      <c r="CL92" s="843"/>
      <c r="CM92" s="835"/>
      <c r="CN92" s="884"/>
      <c r="CO92" s="845" t="e">
        <f t="shared" si="190"/>
        <v>#DIV/0!</v>
      </c>
      <c r="CP92" s="842"/>
      <c r="CQ92" s="404">
        <v>25</v>
      </c>
      <c r="CR92" s="210">
        <v>16</v>
      </c>
      <c r="CS92" s="885"/>
      <c r="CT92" s="405">
        <f t="shared" si="191"/>
        <v>0.64</v>
      </c>
      <c r="CU92" s="403">
        <v>2</v>
      </c>
      <c r="CV92" s="404">
        <v>7</v>
      </c>
      <c r="CW92" s="210">
        <v>5</v>
      </c>
      <c r="CX92" s="885"/>
      <c r="CY92" s="405">
        <f t="shared" si="192"/>
        <v>0.7142857142857143</v>
      </c>
      <c r="CZ92" s="403">
        <v>1</v>
      </c>
      <c r="DA92" s="404">
        <v>15</v>
      </c>
      <c r="DB92" s="210">
        <v>16</v>
      </c>
      <c r="DC92" s="885"/>
      <c r="DD92" s="405">
        <f t="shared" si="193"/>
        <v>1.0666666666666667</v>
      </c>
      <c r="DE92" s="403">
        <v>3</v>
      </c>
      <c r="DF92" s="404">
        <v>22</v>
      </c>
      <c r="DG92" s="210">
        <v>16</v>
      </c>
      <c r="DH92" s="885"/>
      <c r="DI92" s="405">
        <f t="shared" si="194"/>
        <v>0.72727272727272729</v>
      </c>
      <c r="DJ92" s="403">
        <v>3</v>
      </c>
      <c r="DK92" s="404">
        <v>26</v>
      </c>
      <c r="DL92" s="210">
        <v>14</v>
      </c>
      <c r="DM92" s="885"/>
      <c r="DN92" s="405">
        <f t="shared" si="195"/>
        <v>0.53846153846153844</v>
      </c>
      <c r="DO92" s="403">
        <v>0</v>
      </c>
      <c r="DP92" s="479" t="s">
        <v>721</v>
      </c>
    </row>
    <row r="93" spans="1:120" x14ac:dyDescent="0.2">
      <c r="A93" s="1" t="str">
        <f>'spelers bestand'!D84</f>
        <v>Both Wim</v>
      </c>
      <c r="B93" s="387">
        <f>'spelers bestand'!I84</f>
        <v>0.58876399999999995</v>
      </c>
      <c r="C93" s="388">
        <f>'spelers bestand'!J84</f>
        <v>14.719099999999999</v>
      </c>
      <c r="D93" s="389">
        <f t="shared" si="168"/>
        <v>0.61813842482100234</v>
      </c>
      <c r="E93" s="390">
        <f t="shared" si="169"/>
        <v>15.453460620525059</v>
      </c>
      <c r="F93" s="391">
        <f>SUM(N93+S93+X93+AC93+AH93+AM93+AR93+AW93+BB93+BG93+BL93+BQ93+BV93+CA93+CF93+CK93+CP93+CU93+CZ93+DE93+DJ93+DO93)</f>
        <v>32</v>
      </c>
      <c r="G93" s="392">
        <f t="shared" si="171"/>
        <v>419</v>
      </c>
      <c r="H93" s="758">
        <f t="shared" si="172"/>
        <v>259</v>
      </c>
      <c r="I93" s="394">
        <f>COUNT(J93,O93,T93,Y93,AD93,AI93,AN93,AS93,AX93,BC93,BH93,BM93,BR93,BW93,CB93,CG93,CL93,CQ93,CV93,DA93,DF93,DK93)</f>
        <v>21</v>
      </c>
      <c r="J93" s="866">
        <v>29</v>
      </c>
      <c r="K93" s="393">
        <v>15</v>
      </c>
      <c r="L93" s="905"/>
      <c r="M93" s="374">
        <f t="shared" si="174"/>
        <v>0.51724137931034486</v>
      </c>
      <c r="N93" s="394">
        <v>2</v>
      </c>
      <c r="O93" s="395">
        <v>24</v>
      </c>
      <c r="P93" s="396">
        <v>8</v>
      </c>
      <c r="Q93" s="898"/>
      <c r="R93" s="397">
        <f t="shared" si="175"/>
        <v>0.33333333333333331</v>
      </c>
      <c r="S93" s="398">
        <v>0</v>
      </c>
      <c r="T93" s="395">
        <v>19</v>
      </c>
      <c r="U93" s="396">
        <v>14</v>
      </c>
      <c r="V93" s="898"/>
      <c r="W93" s="397">
        <f t="shared" si="176"/>
        <v>0.73684210526315785</v>
      </c>
      <c r="X93" s="399">
        <v>1</v>
      </c>
      <c r="Y93" s="400">
        <v>19</v>
      </c>
      <c r="Z93" s="401">
        <v>11</v>
      </c>
      <c r="AA93" s="885"/>
      <c r="AB93" s="397">
        <f t="shared" si="177"/>
        <v>0.57894736842105265</v>
      </c>
      <c r="AC93" s="402">
        <v>0</v>
      </c>
      <c r="AD93" s="400">
        <v>21</v>
      </c>
      <c r="AE93" s="401">
        <v>15</v>
      </c>
      <c r="AF93" s="885"/>
      <c r="AG93" s="397">
        <f t="shared" si="178"/>
        <v>0.7142857142857143</v>
      </c>
      <c r="AH93" s="402">
        <v>3</v>
      </c>
      <c r="AI93" s="400">
        <v>22</v>
      </c>
      <c r="AJ93" s="401">
        <v>15</v>
      </c>
      <c r="AK93" s="885"/>
      <c r="AL93" s="397">
        <f t="shared" si="179"/>
        <v>0.68181818181818177</v>
      </c>
      <c r="AM93" s="403">
        <v>3</v>
      </c>
      <c r="AN93" s="404">
        <v>11</v>
      </c>
      <c r="AO93" s="210">
        <v>7</v>
      </c>
      <c r="AP93" s="885"/>
      <c r="AQ93" s="405">
        <f t="shared" si="180"/>
        <v>0.63636363636363635</v>
      </c>
      <c r="AR93" s="403">
        <v>1</v>
      </c>
      <c r="AS93" s="404">
        <v>21</v>
      </c>
      <c r="AT93" s="210">
        <v>9</v>
      </c>
      <c r="AU93" s="880" t="s">
        <v>632</v>
      </c>
      <c r="AV93" s="405">
        <f t="shared" si="181"/>
        <v>0.42857142857142855</v>
      </c>
      <c r="AW93" s="403">
        <v>0</v>
      </c>
      <c r="AX93" s="404">
        <v>24</v>
      </c>
      <c r="AY93" s="396">
        <v>8</v>
      </c>
      <c r="AZ93" s="898"/>
      <c r="BA93" s="405">
        <f t="shared" si="182"/>
        <v>0.33333333333333331</v>
      </c>
      <c r="BB93" s="403">
        <v>0</v>
      </c>
      <c r="BC93" s="404">
        <v>12</v>
      </c>
      <c r="BD93" s="210">
        <v>15</v>
      </c>
      <c r="BE93" s="885"/>
      <c r="BF93" s="405">
        <f t="shared" si="183"/>
        <v>1.25</v>
      </c>
      <c r="BG93" s="403">
        <v>3</v>
      </c>
      <c r="BH93" s="404">
        <v>23</v>
      </c>
      <c r="BI93" s="210">
        <v>15</v>
      </c>
      <c r="BJ93" s="885"/>
      <c r="BK93" s="405">
        <f t="shared" si="184"/>
        <v>0.65217391304347827</v>
      </c>
      <c r="BL93" s="403">
        <v>3</v>
      </c>
      <c r="BM93" s="404">
        <v>15</v>
      </c>
      <c r="BN93" s="210">
        <v>10</v>
      </c>
      <c r="BO93" s="885"/>
      <c r="BP93" s="405">
        <f t="shared" si="185"/>
        <v>0.66666666666666663</v>
      </c>
      <c r="BQ93" s="403">
        <v>1</v>
      </c>
      <c r="BR93" s="404">
        <v>18</v>
      </c>
      <c r="BS93" s="210">
        <v>7</v>
      </c>
      <c r="BT93" s="885"/>
      <c r="BU93" s="405">
        <f t="shared" si="186"/>
        <v>0.3888888888888889</v>
      </c>
      <c r="BV93" s="403">
        <v>0</v>
      </c>
      <c r="BW93" s="404">
        <v>26</v>
      </c>
      <c r="BX93" s="210">
        <v>12</v>
      </c>
      <c r="BY93" s="880" t="s">
        <v>675</v>
      </c>
      <c r="BZ93" s="405">
        <f t="shared" si="187"/>
        <v>0.46153846153846156</v>
      </c>
      <c r="CA93" s="403">
        <v>0</v>
      </c>
      <c r="CB93" s="404">
        <v>15</v>
      </c>
      <c r="CC93" s="396">
        <v>15</v>
      </c>
      <c r="CD93" s="898"/>
      <c r="CE93" s="405">
        <f t="shared" si="188"/>
        <v>1</v>
      </c>
      <c r="CF93" s="403">
        <v>3</v>
      </c>
      <c r="CG93" s="843"/>
      <c r="CH93" s="844"/>
      <c r="CI93" s="884"/>
      <c r="CJ93" s="845" t="e">
        <f t="shared" si="189"/>
        <v>#DIV/0!</v>
      </c>
      <c r="CK93" s="842"/>
      <c r="CL93" s="404">
        <v>18</v>
      </c>
      <c r="CM93" s="210">
        <v>15</v>
      </c>
      <c r="CN93" s="885"/>
      <c r="CO93" s="405">
        <f t="shared" si="190"/>
        <v>0.83333333333333337</v>
      </c>
      <c r="CP93" s="403">
        <v>3</v>
      </c>
      <c r="CQ93" s="404">
        <v>19</v>
      </c>
      <c r="CR93" s="210">
        <v>11</v>
      </c>
      <c r="CS93" s="885"/>
      <c r="CT93" s="405">
        <f t="shared" si="191"/>
        <v>0.57894736842105265</v>
      </c>
      <c r="CU93" s="403">
        <v>0</v>
      </c>
      <c r="CV93" s="404">
        <v>19</v>
      </c>
      <c r="CW93" s="210">
        <v>15</v>
      </c>
      <c r="CX93" s="885"/>
      <c r="CY93" s="405">
        <f t="shared" si="192"/>
        <v>0.78947368421052633</v>
      </c>
      <c r="CZ93" s="403">
        <v>3</v>
      </c>
      <c r="DA93" s="404">
        <v>29</v>
      </c>
      <c r="DB93" s="210">
        <v>12</v>
      </c>
      <c r="DC93" s="885"/>
      <c r="DD93" s="405">
        <f t="shared" si="193"/>
        <v>0.41379310344827586</v>
      </c>
      <c r="DE93" s="403">
        <v>0</v>
      </c>
      <c r="DF93" s="404">
        <v>16</v>
      </c>
      <c r="DG93" s="210">
        <v>15</v>
      </c>
      <c r="DH93" s="885"/>
      <c r="DI93" s="405">
        <f t="shared" si="194"/>
        <v>0.9375</v>
      </c>
      <c r="DJ93" s="403">
        <v>3</v>
      </c>
      <c r="DK93" s="404">
        <v>19</v>
      </c>
      <c r="DL93" s="210">
        <v>15</v>
      </c>
      <c r="DM93" s="885"/>
      <c r="DN93" s="405">
        <f t="shared" si="195"/>
        <v>0.78947368421052633</v>
      </c>
      <c r="DO93" s="403">
        <v>3</v>
      </c>
    </row>
    <row r="94" spans="1:120" ht="15.75" thickBot="1" x14ac:dyDescent="0.25">
      <c r="A94" s="108" t="str">
        <f>'spelers bestand'!D85</f>
        <v>Carton Hans</v>
      </c>
      <c r="B94" s="482">
        <f>'spelers bestand'!I85</f>
        <v>0.57186539999999997</v>
      </c>
      <c r="C94" s="483">
        <f>'spelers bestand'!J85</f>
        <v>14.296634999999998</v>
      </c>
      <c r="D94" s="409">
        <f t="shared" si="168"/>
        <v>0.63922518159806296</v>
      </c>
      <c r="E94" s="410">
        <f t="shared" si="169"/>
        <v>15.980629539951574</v>
      </c>
      <c r="F94" s="411">
        <f>SUM(N94+S94+X94+AC94+AH94+AM94+AR94+AW94+BB94+BG94+BL94+BQ94+BV94+CA94+CF94+CK94+CP94+CU94+CZ94+DE94+DJ94+DO94)</f>
        <v>40</v>
      </c>
      <c r="G94" s="412">
        <f t="shared" si="171"/>
        <v>413</v>
      </c>
      <c r="H94" s="759">
        <f t="shared" si="172"/>
        <v>264</v>
      </c>
      <c r="I94" s="760">
        <f>COUNT(J94,O94,T94,Y94,AD94,AI94,AN94,AS94,AX94,BC94,BH94,BM94,BR94,BW94,CB94,CG94,CL94,CQ94,CV94,DA94,DF94,DK94)</f>
        <v>21</v>
      </c>
      <c r="J94" s="869">
        <v>10</v>
      </c>
      <c r="K94" s="413">
        <v>14</v>
      </c>
      <c r="L94" s="916"/>
      <c r="M94" s="484">
        <f t="shared" si="174"/>
        <v>1.4</v>
      </c>
      <c r="N94" s="414">
        <v>3</v>
      </c>
      <c r="O94" s="485">
        <v>20</v>
      </c>
      <c r="P94" s="486">
        <v>14</v>
      </c>
      <c r="Q94" s="911"/>
      <c r="R94" s="487">
        <f t="shared" si="175"/>
        <v>0.7</v>
      </c>
      <c r="S94" s="488">
        <v>3</v>
      </c>
      <c r="T94" s="485">
        <v>19</v>
      </c>
      <c r="U94" s="486">
        <v>14</v>
      </c>
      <c r="V94" s="911"/>
      <c r="W94" s="487">
        <f t="shared" si="176"/>
        <v>0.73684210526315785</v>
      </c>
      <c r="X94" s="489">
        <v>3</v>
      </c>
      <c r="Y94" s="490">
        <v>29</v>
      </c>
      <c r="Z94" s="491">
        <v>13</v>
      </c>
      <c r="AA94" s="892"/>
      <c r="AB94" s="487">
        <f t="shared" si="177"/>
        <v>0.44827586206896552</v>
      </c>
      <c r="AC94" s="492">
        <v>0</v>
      </c>
      <c r="AD94" s="490">
        <v>22</v>
      </c>
      <c r="AE94" s="491">
        <v>14</v>
      </c>
      <c r="AF94" s="892"/>
      <c r="AG94" s="487">
        <f t="shared" si="178"/>
        <v>0.63636363636363635</v>
      </c>
      <c r="AH94" s="492">
        <v>3</v>
      </c>
      <c r="AI94" s="490">
        <v>21</v>
      </c>
      <c r="AJ94" s="491">
        <v>10</v>
      </c>
      <c r="AK94" s="892"/>
      <c r="AL94" s="487">
        <f t="shared" si="179"/>
        <v>0.47619047619047616</v>
      </c>
      <c r="AM94" s="493">
        <v>0</v>
      </c>
      <c r="AN94" s="494">
        <v>24</v>
      </c>
      <c r="AO94" s="495">
        <v>12</v>
      </c>
      <c r="AP94" s="871" t="s">
        <v>639</v>
      </c>
      <c r="AQ94" s="496">
        <f t="shared" si="180"/>
        <v>0.5</v>
      </c>
      <c r="AR94" s="493">
        <v>0</v>
      </c>
      <c r="AS94" s="494">
        <v>15</v>
      </c>
      <c r="AT94" s="495">
        <v>14</v>
      </c>
      <c r="AU94" s="892"/>
      <c r="AV94" s="496">
        <f t="shared" si="181"/>
        <v>0.93333333333333335</v>
      </c>
      <c r="AW94" s="493">
        <v>3</v>
      </c>
      <c r="AX94" s="494">
        <v>25</v>
      </c>
      <c r="AY94" s="495">
        <v>14</v>
      </c>
      <c r="AZ94" s="871" t="s">
        <v>646</v>
      </c>
      <c r="BA94" s="496">
        <f t="shared" si="182"/>
        <v>0.56000000000000005</v>
      </c>
      <c r="BB94" s="493">
        <v>2</v>
      </c>
      <c r="BC94" s="494">
        <v>17</v>
      </c>
      <c r="BD94" s="495">
        <v>14</v>
      </c>
      <c r="BE94" s="892"/>
      <c r="BF94" s="496">
        <f t="shared" si="183"/>
        <v>0.82352941176470584</v>
      </c>
      <c r="BG94" s="493">
        <v>3</v>
      </c>
      <c r="BH94" s="494">
        <v>20</v>
      </c>
      <c r="BI94" s="495">
        <v>14</v>
      </c>
      <c r="BJ94" s="892"/>
      <c r="BK94" s="496">
        <f t="shared" si="184"/>
        <v>0.7</v>
      </c>
      <c r="BL94" s="493">
        <v>3</v>
      </c>
      <c r="BM94" s="494">
        <v>20</v>
      </c>
      <c r="BN94" s="486">
        <v>5</v>
      </c>
      <c r="BO94" s="911"/>
      <c r="BP94" s="496">
        <f t="shared" si="185"/>
        <v>0.25</v>
      </c>
      <c r="BQ94" s="493">
        <v>0</v>
      </c>
      <c r="BR94" s="494">
        <v>14</v>
      </c>
      <c r="BS94" s="486">
        <v>14</v>
      </c>
      <c r="BT94" s="911"/>
      <c r="BU94" s="496">
        <f t="shared" si="186"/>
        <v>1</v>
      </c>
      <c r="BV94" s="493">
        <v>3</v>
      </c>
      <c r="BW94" s="494">
        <v>26</v>
      </c>
      <c r="BX94" s="486">
        <v>14</v>
      </c>
      <c r="BY94" s="976" t="s">
        <v>675</v>
      </c>
      <c r="BZ94" s="496">
        <f t="shared" si="187"/>
        <v>0.53846153846153844</v>
      </c>
      <c r="CA94" s="493">
        <v>2</v>
      </c>
      <c r="CB94" s="494">
        <v>14</v>
      </c>
      <c r="CC94" s="486">
        <v>14</v>
      </c>
      <c r="CD94" s="911"/>
      <c r="CE94" s="496">
        <f t="shared" si="188"/>
        <v>1</v>
      </c>
      <c r="CF94" s="493">
        <v>3</v>
      </c>
      <c r="CG94" s="494">
        <v>24</v>
      </c>
      <c r="CH94" s="486">
        <v>9</v>
      </c>
      <c r="CI94" s="911"/>
      <c r="CJ94" s="496">
        <f t="shared" si="189"/>
        <v>0.375</v>
      </c>
      <c r="CK94" s="493">
        <v>0</v>
      </c>
      <c r="CL94" s="494">
        <v>22</v>
      </c>
      <c r="CM94" s="486">
        <v>14</v>
      </c>
      <c r="CN94" s="911"/>
      <c r="CO94" s="496">
        <f t="shared" si="190"/>
        <v>0.63636363636363635</v>
      </c>
      <c r="CP94" s="493">
        <v>3</v>
      </c>
      <c r="CQ94" s="958"/>
      <c r="CR94" s="959"/>
      <c r="CS94" s="960"/>
      <c r="CT94" s="961" t="e">
        <f t="shared" si="191"/>
        <v>#DIV/0!</v>
      </c>
      <c r="CU94" s="962"/>
      <c r="CV94" s="494">
        <v>15</v>
      </c>
      <c r="CW94" s="495">
        <v>13</v>
      </c>
      <c r="CX94" s="925" t="s">
        <v>687</v>
      </c>
      <c r="CY94" s="496">
        <f t="shared" si="192"/>
        <v>0.8666666666666667</v>
      </c>
      <c r="CZ94" s="493">
        <v>1</v>
      </c>
      <c r="DA94" s="494">
        <v>13</v>
      </c>
      <c r="DB94" s="495">
        <v>14</v>
      </c>
      <c r="DC94" s="925"/>
      <c r="DD94" s="496">
        <f t="shared" si="193"/>
        <v>1.0769230769230769</v>
      </c>
      <c r="DE94" s="493">
        <v>3</v>
      </c>
      <c r="DF94" s="494">
        <v>28</v>
      </c>
      <c r="DG94" s="495">
        <v>14</v>
      </c>
      <c r="DH94" s="892" t="s">
        <v>652</v>
      </c>
      <c r="DI94" s="496">
        <f t="shared" si="194"/>
        <v>0.5</v>
      </c>
      <c r="DJ94" s="493">
        <v>2</v>
      </c>
      <c r="DK94" s="494">
        <v>15</v>
      </c>
      <c r="DL94" s="495">
        <v>6</v>
      </c>
      <c r="DM94" s="892"/>
      <c r="DN94" s="496">
        <f t="shared" si="195"/>
        <v>0.4</v>
      </c>
      <c r="DO94" s="493">
        <v>0</v>
      </c>
      <c r="DP94" s="479" t="s">
        <v>720</v>
      </c>
    </row>
    <row r="95" spans="1:120" ht="15.75" customHeight="1" thickBot="1" x14ac:dyDescent="0.25">
      <c r="A95" s="138" t="s">
        <v>12</v>
      </c>
      <c r="B95" s="1013" t="s">
        <v>22</v>
      </c>
      <c r="C95" s="1014"/>
      <c r="D95" s="364"/>
      <c r="E95" s="365"/>
      <c r="F95" s="462"/>
      <c r="G95" s="367"/>
      <c r="H95" s="755"/>
      <c r="I95" s="756"/>
      <c r="J95" s="1016" t="s">
        <v>24</v>
      </c>
      <c r="K95" s="1017"/>
      <c r="L95" s="1017"/>
      <c r="M95" s="1017"/>
      <c r="N95" s="1018"/>
      <c r="O95" s="1010" t="s">
        <v>25</v>
      </c>
      <c r="P95" s="1011"/>
      <c r="Q95" s="1011"/>
      <c r="R95" s="1011"/>
      <c r="S95" s="1012"/>
      <c r="T95" s="1010" t="s">
        <v>26</v>
      </c>
      <c r="U95" s="1011"/>
      <c r="V95" s="1011"/>
      <c r="W95" s="1011"/>
      <c r="X95" s="1012"/>
      <c r="Y95" s="1010" t="s">
        <v>27</v>
      </c>
      <c r="Z95" s="1011"/>
      <c r="AA95" s="1011"/>
      <c r="AB95" s="1011"/>
      <c r="AC95" s="1012"/>
      <c r="AD95" s="1010" t="s">
        <v>28</v>
      </c>
      <c r="AE95" s="1011"/>
      <c r="AF95" s="1011"/>
      <c r="AG95" s="1011"/>
      <c r="AH95" s="1012"/>
      <c r="AI95" s="1010" t="s">
        <v>29</v>
      </c>
      <c r="AJ95" s="1011"/>
      <c r="AK95" s="1011"/>
      <c r="AL95" s="1011"/>
      <c r="AM95" s="1012"/>
      <c r="AN95" s="1010" t="s">
        <v>30</v>
      </c>
      <c r="AO95" s="1011"/>
      <c r="AP95" s="1011"/>
      <c r="AQ95" s="1011"/>
      <c r="AR95" s="1012"/>
      <c r="AS95" s="1010" t="s">
        <v>31</v>
      </c>
      <c r="AT95" s="1011"/>
      <c r="AU95" s="1011"/>
      <c r="AV95" s="1011"/>
      <c r="AW95" s="1012"/>
      <c r="AX95" s="1010" t="s">
        <v>32</v>
      </c>
      <c r="AY95" s="1011"/>
      <c r="AZ95" s="1011"/>
      <c r="BA95" s="1011"/>
      <c r="BB95" s="1012"/>
      <c r="BC95" s="1010" t="s">
        <v>33</v>
      </c>
      <c r="BD95" s="1011"/>
      <c r="BE95" s="1011"/>
      <c r="BF95" s="1011"/>
      <c r="BG95" s="1012"/>
      <c r="BH95" s="1010" t="s">
        <v>34</v>
      </c>
      <c r="BI95" s="1011"/>
      <c r="BJ95" s="1011"/>
      <c r="BK95" s="1011"/>
      <c r="BL95" s="1012"/>
      <c r="BM95" s="1010" t="s">
        <v>35</v>
      </c>
      <c r="BN95" s="1027"/>
      <c r="BO95" s="1027"/>
      <c r="BP95" s="1027"/>
      <c r="BQ95" s="1028"/>
      <c r="BR95" s="1010" t="s">
        <v>36</v>
      </c>
      <c r="BS95" s="1011"/>
      <c r="BT95" s="1011"/>
      <c r="BU95" s="1011"/>
      <c r="BV95" s="1012"/>
      <c r="BW95" s="1010" t="s">
        <v>37</v>
      </c>
      <c r="BX95" s="1011"/>
      <c r="BY95" s="1011"/>
      <c r="BZ95" s="1011"/>
      <c r="CA95" s="1012"/>
      <c r="CB95" s="1010" t="s">
        <v>38</v>
      </c>
      <c r="CC95" s="1011"/>
      <c r="CD95" s="1011"/>
      <c r="CE95" s="1011"/>
      <c r="CF95" s="1012"/>
      <c r="CG95" s="1010" t="s">
        <v>39</v>
      </c>
      <c r="CH95" s="1011"/>
      <c r="CI95" s="1011"/>
      <c r="CJ95" s="1011"/>
      <c r="CK95" s="1012"/>
      <c r="CL95" s="1010" t="s">
        <v>40</v>
      </c>
      <c r="CM95" s="1011"/>
      <c r="CN95" s="1011"/>
      <c r="CO95" s="1011"/>
      <c r="CP95" s="1012"/>
      <c r="CQ95" s="1010" t="s">
        <v>41</v>
      </c>
      <c r="CR95" s="1011"/>
      <c r="CS95" s="1011"/>
      <c r="CT95" s="1011"/>
      <c r="CU95" s="1012"/>
      <c r="CV95" s="1010" t="s">
        <v>42</v>
      </c>
      <c r="CW95" s="1011"/>
      <c r="CX95" s="1011"/>
      <c r="CY95" s="1011"/>
      <c r="CZ95" s="1012"/>
      <c r="DA95" s="1010" t="s">
        <v>43</v>
      </c>
      <c r="DB95" s="1011"/>
      <c r="DC95" s="1011"/>
      <c r="DD95" s="1011"/>
      <c r="DE95" s="1012"/>
      <c r="DF95" s="1010" t="s">
        <v>44</v>
      </c>
      <c r="DG95" s="1011"/>
      <c r="DH95" s="1011"/>
      <c r="DI95" s="1011"/>
      <c r="DJ95" s="1012"/>
      <c r="DK95" s="1010" t="s">
        <v>45</v>
      </c>
      <c r="DL95" s="1011"/>
      <c r="DM95" s="1011"/>
      <c r="DN95" s="1011"/>
      <c r="DO95" s="1012"/>
    </row>
    <row r="96" spans="1:120" s="38" customFormat="1" ht="15.75" customHeight="1" x14ac:dyDescent="0.2">
      <c r="A96" s="81" t="str">
        <f>'spelers bestand'!D86</f>
        <v>Vermeulen Gert</v>
      </c>
      <c r="B96" s="497">
        <f>'spelers bestand'!I86</f>
        <v>0.55584420000000001</v>
      </c>
      <c r="C96" s="408">
        <f>'spelers bestand'!J86</f>
        <v>13.896105</v>
      </c>
      <c r="D96" s="371">
        <f>SUM(H96/G96)</f>
        <v>0.5138004246284501</v>
      </c>
      <c r="E96" s="343">
        <f>SUM(D96*25)</f>
        <v>12.845010615711253</v>
      </c>
      <c r="F96" s="372">
        <f>SUM(N96+S96+X96+AC96+AH96+AM96+AR96+AW96+BB96+BG96+BL96+BQ96+BV96+CA96+CF96+CK96+CP96+CU96+CZ96+DE96+DJ96+DO96)</f>
        <v>35</v>
      </c>
      <c r="G96" s="498">
        <f>SUM(J96+O96+T96+Y96+AD96+AI96+AN96+AS96+AX96+BC96+BH96+BM96+BR96+BW96+CB96+CG96+CL96+CQ96+CV96+DA96+DF96+DK96)</f>
        <v>471</v>
      </c>
      <c r="H96" s="763">
        <f>SUM(K96+P96+U96+Z96+AE96+AJ96+AO96+AT96+AY96+BD96+BI96+BN96+BS96+BX96+CC96+CH96+CM96+CR96+CW96+DB96+DG96+DL96)</f>
        <v>242</v>
      </c>
      <c r="I96" s="750">
        <f>COUNT(J96,O96,T96,Y96,AD96,AI96,AN96,AS96,AX96,BC96,BH96,BM96,BR96,BW96,CB96,CG96,CL96,CQ96,CV96,DA96,DF96,DK96)</f>
        <v>22</v>
      </c>
      <c r="J96" s="867">
        <v>25</v>
      </c>
      <c r="K96" s="373">
        <v>9</v>
      </c>
      <c r="L96" s="915"/>
      <c r="M96" s="499">
        <f t="shared" ref="M96:M107" si="196">SUM(K96/J96)</f>
        <v>0.36</v>
      </c>
      <c r="N96" s="375">
        <v>0</v>
      </c>
      <c r="O96" s="500">
        <v>21</v>
      </c>
      <c r="P96" s="501">
        <v>4</v>
      </c>
      <c r="Q96" s="902"/>
      <c r="R96" s="502">
        <f t="shared" ref="R96:R107" si="197">SUM(P96/O96)</f>
        <v>0.19047619047619047</v>
      </c>
      <c r="S96" s="503">
        <v>0</v>
      </c>
      <c r="T96" s="500">
        <v>19</v>
      </c>
      <c r="U96" s="501">
        <v>14</v>
      </c>
      <c r="V96" s="902"/>
      <c r="W96" s="502">
        <f t="shared" ref="W96:W107" si="198">SUM(U96/T96)</f>
        <v>0.73684210526315785</v>
      </c>
      <c r="X96" s="504">
        <v>3</v>
      </c>
      <c r="Y96" s="505">
        <v>21</v>
      </c>
      <c r="Z96" s="506">
        <v>14</v>
      </c>
      <c r="AA96" s="893"/>
      <c r="AB96" s="502">
        <f t="shared" ref="AB96:AB107" si="199">SUM(Z96/Y96)</f>
        <v>0.66666666666666663</v>
      </c>
      <c r="AC96" s="507">
        <v>3</v>
      </c>
      <c r="AD96" s="505">
        <v>22</v>
      </c>
      <c r="AE96" s="506">
        <v>5</v>
      </c>
      <c r="AF96" s="893"/>
      <c r="AG96" s="502">
        <f t="shared" ref="AG96:AG107" si="200">SUM(AE96/AD96)</f>
        <v>0.22727272727272727</v>
      </c>
      <c r="AH96" s="507">
        <v>0</v>
      </c>
      <c r="AI96" s="500">
        <v>19</v>
      </c>
      <c r="AJ96" s="501">
        <v>14</v>
      </c>
      <c r="AK96" s="902"/>
      <c r="AL96" s="502">
        <f t="shared" ref="AL96:AL107" si="201">SUM(AJ96/AI96)</f>
        <v>0.73684210526315785</v>
      </c>
      <c r="AM96" s="503">
        <v>3</v>
      </c>
      <c r="AN96" s="508">
        <v>17</v>
      </c>
      <c r="AO96" s="509">
        <v>14</v>
      </c>
      <c r="AP96" s="893"/>
      <c r="AQ96" s="510">
        <f t="shared" ref="AQ96:AQ107" si="202">SUM(AO96/AN96)</f>
        <v>0.82352941176470584</v>
      </c>
      <c r="AR96" s="511">
        <v>3</v>
      </c>
      <c r="AS96" s="508">
        <v>21</v>
      </c>
      <c r="AT96" s="509">
        <v>14</v>
      </c>
      <c r="AU96" s="893"/>
      <c r="AV96" s="510">
        <f t="shared" ref="AV96:AV107" si="203">SUM(AT96/AS96)</f>
        <v>0.66666666666666663</v>
      </c>
      <c r="AW96" s="511">
        <v>3</v>
      </c>
      <c r="AX96" s="508">
        <v>18</v>
      </c>
      <c r="AY96" s="509">
        <v>7</v>
      </c>
      <c r="AZ96" s="893"/>
      <c r="BA96" s="510">
        <f t="shared" ref="BA96:BA107" si="204">SUM(AY96/AX96)</f>
        <v>0.3888888888888889</v>
      </c>
      <c r="BB96" s="511">
        <v>0</v>
      </c>
      <c r="BC96" s="508">
        <v>29</v>
      </c>
      <c r="BD96" s="509">
        <v>14</v>
      </c>
      <c r="BE96" s="893"/>
      <c r="BF96" s="510">
        <f t="shared" ref="BF96:BF107" si="205">SUM(BD96/BC96)</f>
        <v>0.48275862068965519</v>
      </c>
      <c r="BG96" s="511">
        <v>2</v>
      </c>
      <c r="BH96" s="508">
        <v>28</v>
      </c>
      <c r="BI96" s="509">
        <v>14</v>
      </c>
      <c r="BJ96" s="893"/>
      <c r="BK96" s="510">
        <f t="shared" ref="BK96:BK107" si="206">SUM(BI96/BH96)</f>
        <v>0.5</v>
      </c>
      <c r="BL96" s="511">
        <v>2</v>
      </c>
      <c r="BM96" s="508">
        <v>32</v>
      </c>
      <c r="BN96" s="509">
        <v>14</v>
      </c>
      <c r="BO96" s="893"/>
      <c r="BP96" s="510">
        <f t="shared" ref="BP96:BP107" si="207">SUM(BN96/BM96)</f>
        <v>0.4375</v>
      </c>
      <c r="BQ96" s="511">
        <v>2</v>
      </c>
      <c r="BR96" s="508">
        <v>22</v>
      </c>
      <c r="BS96" s="509">
        <v>14</v>
      </c>
      <c r="BT96" s="893"/>
      <c r="BU96" s="510">
        <f t="shared" ref="BU96:BU107" si="208">SUM(BS96/BR96)</f>
        <v>0.63636363636363635</v>
      </c>
      <c r="BV96" s="511">
        <v>2</v>
      </c>
      <c r="BW96" s="508">
        <v>16</v>
      </c>
      <c r="BX96" s="509">
        <v>8</v>
      </c>
      <c r="BY96" s="893"/>
      <c r="BZ96" s="510">
        <f t="shared" ref="BZ96:BZ107" si="209">SUM(BX96/BW96)</f>
        <v>0.5</v>
      </c>
      <c r="CA96" s="511">
        <v>0</v>
      </c>
      <c r="CB96" s="508">
        <v>15</v>
      </c>
      <c r="CC96" s="509">
        <v>14</v>
      </c>
      <c r="CD96" s="893"/>
      <c r="CE96" s="510">
        <f t="shared" ref="CE96:CE107" si="210">SUM(CC96/CB96)</f>
        <v>0.93333333333333335</v>
      </c>
      <c r="CF96" s="511">
        <v>3</v>
      </c>
      <c r="CG96" s="508">
        <v>22</v>
      </c>
      <c r="CH96" s="509">
        <v>14</v>
      </c>
      <c r="CI96" s="893"/>
      <c r="CJ96" s="510">
        <f t="shared" ref="CJ96:CJ107" si="211">SUM(CH96/CG96)</f>
        <v>0.63636363636363635</v>
      </c>
      <c r="CK96" s="511">
        <v>3</v>
      </c>
      <c r="CL96" s="508">
        <v>27</v>
      </c>
      <c r="CM96" s="509">
        <v>10</v>
      </c>
      <c r="CN96" s="893"/>
      <c r="CO96" s="510">
        <f t="shared" ref="CO96:CO107" si="212">SUM(CM96/CL96)</f>
        <v>0.37037037037037035</v>
      </c>
      <c r="CP96" s="511">
        <v>0</v>
      </c>
      <c r="CQ96" s="508">
        <v>26</v>
      </c>
      <c r="CR96" s="509">
        <v>4</v>
      </c>
      <c r="CS96" s="922"/>
      <c r="CT96" s="510">
        <f t="shared" ref="CT96:CT107" si="213">SUM(CR96/CQ96)</f>
        <v>0.15384615384615385</v>
      </c>
      <c r="CU96" s="511">
        <v>0</v>
      </c>
      <c r="CV96" s="508">
        <v>20</v>
      </c>
      <c r="CW96" s="509">
        <v>14</v>
      </c>
      <c r="CX96" s="893"/>
      <c r="CY96" s="510">
        <f t="shared" ref="CY96:CY107" si="214">SUM(CW96/CV96)</f>
        <v>0.7</v>
      </c>
      <c r="CZ96" s="511">
        <v>3</v>
      </c>
      <c r="DA96" s="508">
        <v>24</v>
      </c>
      <c r="DB96" s="509">
        <v>9</v>
      </c>
      <c r="DC96" s="893"/>
      <c r="DD96" s="510">
        <f t="shared" ref="DD96:DD107" si="215">SUM(DB96/DA96)</f>
        <v>0.375</v>
      </c>
      <c r="DE96" s="511">
        <v>0</v>
      </c>
      <c r="DF96" s="508">
        <v>13</v>
      </c>
      <c r="DG96" s="509">
        <v>14</v>
      </c>
      <c r="DH96" s="893"/>
      <c r="DI96" s="510">
        <f t="shared" ref="DI96:DI107" si="216">SUM(DG96/DF96)</f>
        <v>1.0769230769230769</v>
      </c>
      <c r="DJ96" s="511">
        <v>3</v>
      </c>
      <c r="DK96" s="508">
        <v>14</v>
      </c>
      <c r="DL96" s="509">
        <v>4</v>
      </c>
      <c r="DM96" s="893"/>
      <c r="DN96" s="510">
        <f t="shared" ref="DN96:DN107" si="217">SUM(DL96/DK96)</f>
        <v>0.2857142857142857</v>
      </c>
      <c r="DO96" s="511">
        <v>0</v>
      </c>
      <c r="DP96" s="440"/>
    </row>
    <row r="97" spans="1:120" s="38" customFormat="1" x14ac:dyDescent="0.2">
      <c r="A97" s="1" t="str">
        <f>'spelers bestand'!D87</f>
        <v>Hoogendijk Marinus*</v>
      </c>
      <c r="B97" s="278">
        <f>'spelers bestand'!I87</f>
        <v>0.41355930000000002</v>
      </c>
      <c r="C97" s="388">
        <f>'spelers bestand'!J87</f>
        <v>10.3389825</v>
      </c>
      <c r="D97" s="389">
        <f t="shared" ref="D97:D107" si="218">SUM(H97/G97)</f>
        <v>0.41846758349705304</v>
      </c>
      <c r="E97" s="390">
        <f t="shared" ref="E97:E107" si="219">SUM(D97*25)</f>
        <v>10.461689587426326</v>
      </c>
      <c r="F97" s="391">
        <f t="shared" ref="F97:F107" si="220">SUM(N97+S97+X97+AC97+AH97+AM97+AR97+AW97+BB97+BG97+BL97+BQ97+BV97+CA97+CF97+CK97+CP97+CU97+CZ97+DE97+DJ97+DO97)</f>
        <v>33</v>
      </c>
      <c r="G97" s="512">
        <f t="shared" ref="G97:G107" si="221">SUM(J97+O97+T97+Y97+AD97+AI97+AN97+AS97+AX97+BC97+BH97+BM97+BR97+BW97+CB97+CG97+CL97+CQ97+CV97+DA97+DF97+DK97)</f>
        <v>509</v>
      </c>
      <c r="H97" s="764">
        <f t="shared" ref="H97:H107" si="222">SUM(K97+P97+U97+Z97+AE97+AJ97+AO97+AT97+AY97+BD97+BI97+BN97+BS97+BX97+CC97+CH97+CM97+CR97+CW97+DB97+DG97+DL97)</f>
        <v>213</v>
      </c>
      <c r="I97" s="394">
        <f t="shared" ref="I97:I107" si="223">COUNT(J97,O97,T97,Y97,AD97,AI97,AN97,AS97,AX97,BC97,BH97,BM97,BR97,BW97,CB97,CG97,CL97,CQ97,CV97,DA97,DF97,DK97)</f>
        <v>22</v>
      </c>
      <c r="J97" s="866">
        <v>24</v>
      </c>
      <c r="K97" s="393">
        <v>13</v>
      </c>
      <c r="L97" s="905"/>
      <c r="M97" s="513">
        <f t="shared" si="196"/>
        <v>0.54166666666666663</v>
      </c>
      <c r="N97" s="394">
        <v>3</v>
      </c>
      <c r="O97" s="514">
        <v>24</v>
      </c>
      <c r="P97" s="447">
        <v>13</v>
      </c>
      <c r="Q97" s="895"/>
      <c r="R97" s="442">
        <f t="shared" si="197"/>
        <v>0.54166666666666663</v>
      </c>
      <c r="S97" s="515">
        <v>3</v>
      </c>
      <c r="T97" s="514">
        <v>22</v>
      </c>
      <c r="U97" s="447">
        <v>13</v>
      </c>
      <c r="V97" s="895"/>
      <c r="W97" s="442">
        <f t="shared" si="198"/>
        <v>0.59090909090909094</v>
      </c>
      <c r="X97" s="516">
        <v>3</v>
      </c>
      <c r="Y97" s="441">
        <v>20</v>
      </c>
      <c r="Z97" s="477">
        <v>6</v>
      </c>
      <c r="AA97" s="894"/>
      <c r="AB97" s="442">
        <f t="shared" si="199"/>
        <v>0.3</v>
      </c>
      <c r="AC97" s="478">
        <v>0</v>
      </c>
      <c r="AD97" s="441">
        <v>30</v>
      </c>
      <c r="AE97" s="477">
        <v>14</v>
      </c>
      <c r="AF97" s="894"/>
      <c r="AG97" s="442">
        <f t="shared" si="200"/>
        <v>0.46666666666666667</v>
      </c>
      <c r="AH97" s="478">
        <v>2</v>
      </c>
      <c r="AI97" s="441">
        <v>25</v>
      </c>
      <c r="AJ97" s="477">
        <v>8</v>
      </c>
      <c r="AK97" s="894"/>
      <c r="AL97" s="442">
        <f t="shared" si="201"/>
        <v>0.32</v>
      </c>
      <c r="AM97" s="443">
        <v>0</v>
      </c>
      <c r="AN97" s="517">
        <v>27</v>
      </c>
      <c r="AO97" s="518">
        <v>13</v>
      </c>
      <c r="AP97" s="894"/>
      <c r="AQ97" s="519">
        <f t="shared" si="202"/>
        <v>0.48148148148148145</v>
      </c>
      <c r="AR97" s="443">
        <v>0</v>
      </c>
      <c r="AS97" s="517">
        <v>31</v>
      </c>
      <c r="AT97" s="518">
        <v>13</v>
      </c>
      <c r="AU97" s="894"/>
      <c r="AV97" s="519">
        <f t="shared" si="203"/>
        <v>0.41935483870967744</v>
      </c>
      <c r="AW97" s="443">
        <v>0</v>
      </c>
      <c r="AX97" s="517">
        <v>25</v>
      </c>
      <c r="AY97" s="518">
        <v>14</v>
      </c>
      <c r="AZ97" s="923" t="s">
        <v>660</v>
      </c>
      <c r="BA97" s="519">
        <f t="shared" si="204"/>
        <v>0.56000000000000005</v>
      </c>
      <c r="BB97" s="443">
        <v>2</v>
      </c>
      <c r="BC97" s="517">
        <v>39</v>
      </c>
      <c r="BD97" s="518">
        <v>13</v>
      </c>
      <c r="BE97" s="894"/>
      <c r="BF97" s="519">
        <f t="shared" si="205"/>
        <v>0.33333333333333331</v>
      </c>
      <c r="BG97" s="443">
        <v>0</v>
      </c>
      <c r="BH97" s="517">
        <v>28</v>
      </c>
      <c r="BI97" s="518">
        <v>2</v>
      </c>
      <c r="BJ97" s="894"/>
      <c r="BK97" s="519">
        <f t="shared" si="206"/>
        <v>7.1428571428571425E-2</v>
      </c>
      <c r="BL97" s="443">
        <v>0</v>
      </c>
      <c r="BM97" s="517">
        <v>21</v>
      </c>
      <c r="BN97" s="518">
        <v>10</v>
      </c>
      <c r="BO97" s="894" t="s">
        <v>626</v>
      </c>
      <c r="BP97" s="519">
        <f t="shared" si="207"/>
        <v>0.47619047619047616</v>
      </c>
      <c r="BQ97" s="443">
        <v>3</v>
      </c>
      <c r="BR97" s="517">
        <v>18</v>
      </c>
      <c r="BS97" s="518">
        <v>10</v>
      </c>
      <c r="BT97" s="894" t="s">
        <v>626</v>
      </c>
      <c r="BU97" s="519">
        <f t="shared" si="208"/>
        <v>0.55555555555555558</v>
      </c>
      <c r="BV97" s="443">
        <v>3</v>
      </c>
      <c r="BW97" s="517">
        <v>24</v>
      </c>
      <c r="BX97" s="518">
        <v>10</v>
      </c>
      <c r="BY97" s="894" t="s">
        <v>626</v>
      </c>
      <c r="BZ97" s="519">
        <f t="shared" si="209"/>
        <v>0.41666666666666669</v>
      </c>
      <c r="CA97" s="443">
        <v>3</v>
      </c>
      <c r="CB97" s="517">
        <v>21</v>
      </c>
      <c r="CC97" s="518">
        <v>6</v>
      </c>
      <c r="CD97" s="894" t="s">
        <v>626</v>
      </c>
      <c r="CE97" s="519">
        <f t="shared" si="210"/>
        <v>0.2857142857142857</v>
      </c>
      <c r="CF97" s="443">
        <v>0</v>
      </c>
      <c r="CG97" s="517">
        <v>25</v>
      </c>
      <c r="CH97" s="518">
        <v>10</v>
      </c>
      <c r="CI97" s="923" t="s">
        <v>681</v>
      </c>
      <c r="CJ97" s="519">
        <f t="shared" si="211"/>
        <v>0.4</v>
      </c>
      <c r="CK97" s="443">
        <v>2</v>
      </c>
      <c r="CL97" s="517">
        <v>14</v>
      </c>
      <c r="CM97" s="518">
        <v>2</v>
      </c>
      <c r="CN97" s="923" t="s">
        <v>686</v>
      </c>
      <c r="CO97" s="519">
        <f t="shared" si="212"/>
        <v>0.14285714285714285</v>
      </c>
      <c r="CP97" s="443">
        <v>0</v>
      </c>
      <c r="CQ97" s="517">
        <v>21</v>
      </c>
      <c r="CR97" s="518">
        <v>10</v>
      </c>
      <c r="CS97" s="923"/>
      <c r="CT97" s="519">
        <f t="shared" si="213"/>
        <v>0.47619047619047616</v>
      </c>
      <c r="CU97" s="443">
        <v>3</v>
      </c>
      <c r="CV97" s="517">
        <v>13</v>
      </c>
      <c r="CW97" s="518">
        <v>10</v>
      </c>
      <c r="CX97" s="923" t="s">
        <v>685</v>
      </c>
      <c r="CY97" s="519">
        <f t="shared" si="214"/>
        <v>0.76923076923076927</v>
      </c>
      <c r="CZ97" s="443">
        <v>3</v>
      </c>
      <c r="DA97" s="517">
        <v>15</v>
      </c>
      <c r="DB97" s="518">
        <v>5</v>
      </c>
      <c r="DC97" s="894"/>
      <c r="DD97" s="519">
        <f t="shared" si="215"/>
        <v>0.33333333333333331</v>
      </c>
      <c r="DE97" s="443">
        <v>0</v>
      </c>
      <c r="DF97" s="517">
        <v>28</v>
      </c>
      <c r="DG97" s="518">
        <v>8</v>
      </c>
      <c r="DH97" s="894"/>
      <c r="DI97" s="519">
        <f t="shared" si="216"/>
        <v>0.2857142857142857</v>
      </c>
      <c r="DJ97" s="443">
        <v>0</v>
      </c>
      <c r="DK97" s="517">
        <v>14</v>
      </c>
      <c r="DL97" s="518">
        <v>10</v>
      </c>
      <c r="DM97" s="894"/>
      <c r="DN97" s="519">
        <f t="shared" si="217"/>
        <v>0.7142857142857143</v>
      </c>
      <c r="DO97" s="443">
        <v>3</v>
      </c>
      <c r="DP97" s="440"/>
    </row>
    <row r="98" spans="1:120" s="54" customFormat="1" x14ac:dyDescent="0.2">
      <c r="A98" s="1" t="str">
        <f>'spelers bestand'!D88</f>
        <v>Knip Ron</v>
      </c>
      <c r="B98" s="278">
        <f>'spelers bestand'!I88</f>
        <v>0.51174929999999996</v>
      </c>
      <c r="C98" s="388">
        <f>'spelers bestand'!J88</f>
        <v>12.793732499999999</v>
      </c>
      <c r="D98" s="389">
        <f t="shared" si="218"/>
        <v>0.48458149779735682</v>
      </c>
      <c r="E98" s="390">
        <f t="shared" si="219"/>
        <v>12.114537444933921</v>
      </c>
      <c r="F98" s="391">
        <f t="shared" si="220"/>
        <v>29</v>
      </c>
      <c r="G98" s="512">
        <f t="shared" si="221"/>
        <v>454</v>
      </c>
      <c r="H98" s="764">
        <f t="shared" si="222"/>
        <v>220</v>
      </c>
      <c r="I98" s="394">
        <f t="shared" si="223"/>
        <v>22</v>
      </c>
      <c r="J98" s="866">
        <v>25</v>
      </c>
      <c r="K98" s="393">
        <v>10</v>
      </c>
      <c r="L98" s="905"/>
      <c r="M98" s="520">
        <f t="shared" si="196"/>
        <v>0.4</v>
      </c>
      <c r="N98" s="394">
        <v>0</v>
      </c>
      <c r="O98" s="514">
        <v>26</v>
      </c>
      <c r="P98" s="447">
        <v>13</v>
      </c>
      <c r="Q98" s="895"/>
      <c r="R98" s="442">
        <f t="shared" si="197"/>
        <v>0.5</v>
      </c>
      <c r="S98" s="515">
        <v>2</v>
      </c>
      <c r="T98" s="441">
        <v>26</v>
      </c>
      <c r="U98" s="477">
        <v>13</v>
      </c>
      <c r="V98" s="894"/>
      <c r="W98" s="442">
        <f t="shared" si="198"/>
        <v>0.5</v>
      </c>
      <c r="X98" s="478">
        <v>2</v>
      </c>
      <c r="Y98" s="441">
        <v>14</v>
      </c>
      <c r="Z98" s="477">
        <v>13</v>
      </c>
      <c r="AA98" s="871" t="s">
        <v>637</v>
      </c>
      <c r="AB98" s="442">
        <f t="shared" si="199"/>
        <v>0.9285714285714286</v>
      </c>
      <c r="AC98" s="478">
        <v>3</v>
      </c>
      <c r="AD98" s="441">
        <v>32</v>
      </c>
      <c r="AE98" s="477">
        <v>13</v>
      </c>
      <c r="AF98" s="894"/>
      <c r="AG98" s="442">
        <f t="shared" si="200"/>
        <v>0.40625</v>
      </c>
      <c r="AH98" s="478">
        <v>2</v>
      </c>
      <c r="AI98" s="441">
        <v>24</v>
      </c>
      <c r="AJ98" s="477">
        <v>13</v>
      </c>
      <c r="AK98" s="894"/>
      <c r="AL98" s="442">
        <f t="shared" si="201"/>
        <v>0.54166666666666663</v>
      </c>
      <c r="AM98" s="443">
        <v>3</v>
      </c>
      <c r="AN98" s="517">
        <v>11</v>
      </c>
      <c r="AO98" s="518">
        <v>12</v>
      </c>
      <c r="AP98" s="894"/>
      <c r="AQ98" s="519">
        <f t="shared" si="202"/>
        <v>1.0909090909090908</v>
      </c>
      <c r="AR98" s="443">
        <v>1</v>
      </c>
      <c r="AS98" s="517">
        <v>14</v>
      </c>
      <c r="AT98" s="518">
        <v>4</v>
      </c>
      <c r="AU98" s="894"/>
      <c r="AV98" s="519">
        <f t="shared" si="203"/>
        <v>0.2857142857142857</v>
      </c>
      <c r="AW98" s="443">
        <v>0</v>
      </c>
      <c r="AX98" s="517">
        <v>25</v>
      </c>
      <c r="AY98" s="518">
        <v>11</v>
      </c>
      <c r="AZ98" s="894"/>
      <c r="BA98" s="519">
        <f t="shared" si="204"/>
        <v>0.44</v>
      </c>
      <c r="BB98" s="443">
        <v>0</v>
      </c>
      <c r="BC98" s="517">
        <v>29</v>
      </c>
      <c r="BD98" s="518">
        <v>11</v>
      </c>
      <c r="BE98" s="894"/>
      <c r="BF98" s="519">
        <f t="shared" si="205"/>
        <v>0.37931034482758619</v>
      </c>
      <c r="BG98" s="443">
        <v>0</v>
      </c>
      <c r="BH98" s="517">
        <v>31</v>
      </c>
      <c r="BI98" s="518">
        <v>12</v>
      </c>
      <c r="BJ98" s="894"/>
      <c r="BK98" s="519">
        <f t="shared" si="206"/>
        <v>0.38709677419354838</v>
      </c>
      <c r="BL98" s="443">
        <v>0</v>
      </c>
      <c r="BM98" s="517">
        <v>22</v>
      </c>
      <c r="BN98" s="518">
        <v>13</v>
      </c>
      <c r="BO98" s="894"/>
      <c r="BP98" s="519">
        <f t="shared" si="207"/>
        <v>0.59090909090909094</v>
      </c>
      <c r="BQ98" s="443">
        <v>3</v>
      </c>
      <c r="BR98" s="517">
        <v>13</v>
      </c>
      <c r="BS98" s="518">
        <v>9</v>
      </c>
      <c r="BT98" s="894"/>
      <c r="BU98" s="519">
        <f t="shared" si="208"/>
        <v>0.69230769230769229</v>
      </c>
      <c r="BV98" s="443">
        <v>1</v>
      </c>
      <c r="BW98" s="517">
        <v>14</v>
      </c>
      <c r="BX98" s="518">
        <v>6</v>
      </c>
      <c r="BY98" s="894"/>
      <c r="BZ98" s="519">
        <f t="shared" si="209"/>
        <v>0.42857142857142855</v>
      </c>
      <c r="CA98" s="443">
        <v>0</v>
      </c>
      <c r="CB98" s="517">
        <v>20</v>
      </c>
      <c r="CC98" s="518">
        <v>13</v>
      </c>
      <c r="CD98" s="894"/>
      <c r="CE98" s="519">
        <f t="shared" si="210"/>
        <v>0.65</v>
      </c>
      <c r="CF98" s="443">
        <v>3</v>
      </c>
      <c r="CG98" s="517">
        <v>17</v>
      </c>
      <c r="CH98" s="518">
        <v>2</v>
      </c>
      <c r="CI98" s="894"/>
      <c r="CJ98" s="519">
        <f t="shared" si="211"/>
        <v>0.11764705882352941</v>
      </c>
      <c r="CK98" s="443">
        <v>0</v>
      </c>
      <c r="CL98" s="517">
        <v>21</v>
      </c>
      <c r="CM98" s="518">
        <v>13</v>
      </c>
      <c r="CN98" s="894"/>
      <c r="CO98" s="519">
        <f t="shared" si="212"/>
        <v>0.61904761904761907</v>
      </c>
      <c r="CP98" s="443">
        <v>3</v>
      </c>
      <c r="CQ98" s="517">
        <v>22</v>
      </c>
      <c r="CR98" s="518">
        <v>9</v>
      </c>
      <c r="CS98" s="894"/>
      <c r="CT98" s="519">
        <f t="shared" si="213"/>
        <v>0.40909090909090912</v>
      </c>
      <c r="CU98" s="443">
        <v>0</v>
      </c>
      <c r="CV98" s="517">
        <v>22</v>
      </c>
      <c r="CW98" s="518">
        <v>13</v>
      </c>
      <c r="CX98" s="923" t="s">
        <v>688</v>
      </c>
      <c r="CY98" s="519">
        <f t="shared" si="214"/>
        <v>0.59090909090909094</v>
      </c>
      <c r="CZ98" s="443">
        <v>3</v>
      </c>
      <c r="DA98" s="517">
        <v>15</v>
      </c>
      <c r="DB98" s="518">
        <v>13</v>
      </c>
      <c r="DC98" s="894"/>
      <c r="DD98" s="519">
        <f t="shared" si="215"/>
        <v>0.8666666666666667</v>
      </c>
      <c r="DE98" s="443">
        <v>3</v>
      </c>
      <c r="DF98" s="517">
        <v>13</v>
      </c>
      <c r="DG98" s="518">
        <v>1</v>
      </c>
      <c r="DH98" s="894"/>
      <c r="DI98" s="519">
        <f t="shared" si="216"/>
        <v>7.6923076923076927E-2</v>
      </c>
      <c r="DJ98" s="443">
        <v>0</v>
      </c>
      <c r="DK98" s="517">
        <v>18</v>
      </c>
      <c r="DL98" s="518">
        <v>3</v>
      </c>
      <c r="DM98" s="894"/>
      <c r="DN98" s="519">
        <f t="shared" si="217"/>
        <v>0.16666666666666666</v>
      </c>
      <c r="DO98" s="443">
        <v>0</v>
      </c>
      <c r="DP98" s="30"/>
    </row>
    <row r="99" spans="1:120" s="54" customFormat="1" x14ac:dyDescent="0.2">
      <c r="A99" s="1" t="str">
        <f>'spelers bestand'!D89</f>
        <v>Mathijsen Bert*</v>
      </c>
      <c r="B99" s="278">
        <f>'spelers bestand'!I89</f>
        <v>0.44690269999999999</v>
      </c>
      <c r="C99" s="388">
        <f>'spelers bestand'!J89</f>
        <v>11.1725675</v>
      </c>
      <c r="D99" s="444">
        <f t="shared" si="218"/>
        <v>0.43310657596371882</v>
      </c>
      <c r="E99" s="445">
        <f t="shared" si="219"/>
        <v>10.827664399092971</v>
      </c>
      <c r="F99" s="446">
        <f t="shared" si="220"/>
        <v>39</v>
      </c>
      <c r="G99" s="517">
        <f t="shared" si="221"/>
        <v>441</v>
      </c>
      <c r="H99" s="765">
        <f t="shared" si="222"/>
        <v>191</v>
      </c>
      <c r="I99" s="762">
        <f t="shared" si="223"/>
        <v>22</v>
      </c>
      <c r="J99" s="866">
        <v>26</v>
      </c>
      <c r="K99" s="393">
        <v>4</v>
      </c>
      <c r="L99" s="905"/>
      <c r="M99" s="513">
        <f t="shared" si="196"/>
        <v>0.15384615384615385</v>
      </c>
      <c r="N99" s="394">
        <v>0</v>
      </c>
      <c r="O99" s="514">
        <v>34</v>
      </c>
      <c r="P99" s="447">
        <v>12</v>
      </c>
      <c r="Q99" s="895"/>
      <c r="R99" s="442">
        <f t="shared" si="197"/>
        <v>0.35294117647058826</v>
      </c>
      <c r="S99" s="515">
        <v>2</v>
      </c>
      <c r="T99" s="514">
        <v>21</v>
      </c>
      <c r="U99" s="447">
        <v>12</v>
      </c>
      <c r="V99" s="871" t="s">
        <v>636</v>
      </c>
      <c r="W99" s="442">
        <f t="shared" si="198"/>
        <v>0.5714285714285714</v>
      </c>
      <c r="X99" s="516">
        <v>2</v>
      </c>
      <c r="Y99" s="441">
        <v>21</v>
      </c>
      <c r="Z99" s="477">
        <v>9</v>
      </c>
      <c r="AA99" s="871"/>
      <c r="AB99" s="442">
        <f t="shared" si="199"/>
        <v>0.42857142857142855</v>
      </c>
      <c r="AC99" s="478">
        <v>1</v>
      </c>
      <c r="AD99" s="441">
        <v>13</v>
      </c>
      <c r="AE99" s="477">
        <v>10</v>
      </c>
      <c r="AF99" s="894"/>
      <c r="AG99" s="442">
        <f t="shared" si="200"/>
        <v>0.76923076923076927</v>
      </c>
      <c r="AH99" s="478">
        <v>3</v>
      </c>
      <c r="AI99" s="441">
        <v>17</v>
      </c>
      <c r="AJ99" s="477">
        <v>4</v>
      </c>
      <c r="AK99" s="894"/>
      <c r="AL99" s="442">
        <f t="shared" si="201"/>
        <v>0.23529411764705882</v>
      </c>
      <c r="AM99" s="443">
        <v>0</v>
      </c>
      <c r="AN99" s="517">
        <v>11</v>
      </c>
      <c r="AO99" s="518">
        <v>10</v>
      </c>
      <c r="AP99" s="894"/>
      <c r="AQ99" s="519">
        <f t="shared" si="202"/>
        <v>0.90909090909090906</v>
      </c>
      <c r="AR99" s="443">
        <v>3</v>
      </c>
      <c r="AS99" s="517">
        <v>31</v>
      </c>
      <c r="AT99" s="518">
        <v>10</v>
      </c>
      <c r="AU99" s="894"/>
      <c r="AV99" s="519">
        <f t="shared" si="203"/>
        <v>0.32258064516129031</v>
      </c>
      <c r="AW99" s="443">
        <v>2</v>
      </c>
      <c r="AX99" s="517">
        <v>18</v>
      </c>
      <c r="AY99" s="518">
        <v>10</v>
      </c>
      <c r="AZ99" s="894"/>
      <c r="BA99" s="519">
        <f t="shared" si="204"/>
        <v>0.55555555555555558</v>
      </c>
      <c r="BB99" s="443">
        <v>3</v>
      </c>
      <c r="BC99" s="517">
        <v>20</v>
      </c>
      <c r="BD99" s="518">
        <v>10</v>
      </c>
      <c r="BE99" s="894"/>
      <c r="BF99" s="519">
        <f t="shared" si="205"/>
        <v>0.5</v>
      </c>
      <c r="BG99" s="443">
        <v>3</v>
      </c>
      <c r="BH99" s="517">
        <v>14</v>
      </c>
      <c r="BI99" s="518">
        <v>10</v>
      </c>
      <c r="BJ99" s="894"/>
      <c r="BK99" s="519">
        <f t="shared" si="206"/>
        <v>0.7142857142857143</v>
      </c>
      <c r="BL99" s="443">
        <v>3</v>
      </c>
      <c r="BM99" s="517">
        <v>29</v>
      </c>
      <c r="BN99" s="518">
        <v>11</v>
      </c>
      <c r="BO99" s="894"/>
      <c r="BP99" s="519">
        <f t="shared" si="207"/>
        <v>0.37931034482758619</v>
      </c>
      <c r="BQ99" s="443">
        <v>2</v>
      </c>
      <c r="BR99" s="517">
        <v>16</v>
      </c>
      <c r="BS99" s="518">
        <v>11</v>
      </c>
      <c r="BT99" s="894"/>
      <c r="BU99" s="519">
        <f t="shared" si="208"/>
        <v>0.6875</v>
      </c>
      <c r="BV99" s="443">
        <v>3</v>
      </c>
      <c r="BW99" s="517">
        <v>17</v>
      </c>
      <c r="BX99" s="518">
        <v>3</v>
      </c>
      <c r="BY99" s="894"/>
      <c r="BZ99" s="519">
        <f t="shared" si="209"/>
        <v>0.17647058823529413</v>
      </c>
      <c r="CA99" s="443">
        <v>0</v>
      </c>
      <c r="CB99" s="517">
        <v>20</v>
      </c>
      <c r="CC99" s="518">
        <v>4</v>
      </c>
      <c r="CD99" s="894"/>
      <c r="CE99" s="519">
        <f t="shared" si="210"/>
        <v>0.2</v>
      </c>
      <c r="CF99" s="443">
        <v>0</v>
      </c>
      <c r="CG99" s="517">
        <v>14</v>
      </c>
      <c r="CH99" s="518">
        <v>11</v>
      </c>
      <c r="CI99" s="894"/>
      <c r="CJ99" s="519">
        <f t="shared" si="211"/>
        <v>0.7857142857142857</v>
      </c>
      <c r="CK99" s="443">
        <v>3</v>
      </c>
      <c r="CL99" s="517">
        <v>24</v>
      </c>
      <c r="CM99" s="518">
        <v>5</v>
      </c>
      <c r="CN99" s="894"/>
      <c r="CO99" s="519">
        <f t="shared" si="212"/>
        <v>0.20833333333333334</v>
      </c>
      <c r="CP99" s="443">
        <v>0</v>
      </c>
      <c r="CQ99" s="517">
        <v>22</v>
      </c>
      <c r="CR99" s="518">
        <v>11</v>
      </c>
      <c r="CS99" s="894"/>
      <c r="CT99" s="519">
        <f t="shared" si="213"/>
        <v>0.5</v>
      </c>
      <c r="CU99" s="443">
        <v>3</v>
      </c>
      <c r="CV99" s="517">
        <v>13</v>
      </c>
      <c r="CW99" s="518">
        <v>5</v>
      </c>
      <c r="CX99" s="923" t="s">
        <v>685</v>
      </c>
      <c r="CY99" s="519">
        <f t="shared" si="214"/>
        <v>0.38461538461538464</v>
      </c>
      <c r="CZ99" s="443">
        <v>0</v>
      </c>
      <c r="DA99" s="517">
        <v>24</v>
      </c>
      <c r="DB99" s="518">
        <v>11</v>
      </c>
      <c r="DC99" s="894"/>
      <c r="DD99" s="519">
        <f t="shared" si="215"/>
        <v>0.45833333333333331</v>
      </c>
      <c r="DE99" s="443">
        <v>3</v>
      </c>
      <c r="DF99" s="517">
        <v>18</v>
      </c>
      <c r="DG99" s="518">
        <v>7</v>
      </c>
      <c r="DH99" s="894"/>
      <c r="DI99" s="519">
        <f t="shared" si="216"/>
        <v>0.3888888888888889</v>
      </c>
      <c r="DJ99" s="443">
        <v>0</v>
      </c>
      <c r="DK99" s="517">
        <v>18</v>
      </c>
      <c r="DL99" s="518">
        <v>11</v>
      </c>
      <c r="DM99" s="894"/>
      <c r="DN99" s="519">
        <f t="shared" si="217"/>
        <v>0.61111111111111116</v>
      </c>
      <c r="DO99" s="443">
        <v>3</v>
      </c>
      <c r="DP99" s="30"/>
    </row>
    <row r="100" spans="1:120" s="54" customFormat="1" x14ac:dyDescent="0.2">
      <c r="A100" s="1" t="str">
        <f>'spelers bestand'!D90</f>
        <v>Masson Egbert*</v>
      </c>
      <c r="B100" s="278">
        <f>'spelers bestand'!I90</f>
        <v>0.38</v>
      </c>
      <c r="C100" s="388">
        <f>'spelers bestand'!J90</f>
        <v>9.5</v>
      </c>
      <c r="D100" s="444">
        <f t="shared" si="218"/>
        <v>0.24775583482944344</v>
      </c>
      <c r="E100" s="445">
        <f t="shared" si="219"/>
        <v>6.1938958707360863</v>
      </c>
      <c r="F100" s="446">
        <f t="shared" si="220"/>
        <v>13</v>
      </c>
      <c r="G100" s="517">
        <f t="shared" si="221"/>
        <v>557</v>
      </c>
      <c r="H100" s="765">
        <f t="shared" si="222"/>
        <v>138</v>
      </c>
      <c r="I100" s="762">
        <f t="shared" si="223"/>
        <v>22</v>
      </c>
      <c r="J100" s="866">
        <v>48</v>
      </c>
      <c r="K100" s="393">
        <v>10</v>
      </c>
      <c r="L100" s="905"/>
      <c r="M100" s="513">
        <f t="shared" si="196"/>
        <v>0.20833333333333334</v>
      </c>
      <c r="N100" s="394">
        <v>2</v>
      </c>
      <c r="O100" s="441">
        <v>42</v>
      </c>
      <c r="P100" s="477">
        <v>7</v>
      </c>
      <c r="Q100" s="894"/>
      <c r="R100" s="521">
        <f t="shared" si="197"/>
        <v>0.16666666666666666</v>
      </c>
      <c r="S100" s="443">
        <v>0</v>
      </c>
      <c r="T100" s="514">
        <v>44</v>
      </c>
      <c r="U100" s="447">
        <v>10</v>
      </c>
      <c r="V100" s="895"/>
      <c r="W100" s="442">
        <f t="shared" si="198"/>
        <v>0.22727272727272727</v>
      </c>
      <c r="X100" s="516">
        <v>1</v>
      </c>
      <c r="Y100" s="441">
        <v>20</v>
      </c>
      <c r="Z100" s="477">
        <v>5</v>
      </c>
      <c r="AA100" s="871" t="s">
        <v>645</v>
      </c>
      <c r="AB100" s="442">
        <f t="shared" si="199"/>
        <v>0.25</v>
      </c>
      <c r="AC100" s="478">
        <v>0</v>
      </c>
      <c r="AD100" s="441">
        <v>13</v>
      </c>
      <c r="AE100" s="477">
        <v>1</v>
      </c>
      <c r="AF100" s="894"/>
      <c r="AG100" s="442">
        <f t="shared" si="200"/>
        <v>7.6923076923076927E-2</v>
      </c>
      <c r="AH100" s="478">
        <v>0</v>
      </c>
      <c r="AI100" s="441">
        <v>24</v>
      </c>
      <c r="AJ100" s="477">
        <v>7</v>
      </c>
      <c r="AK100" s="894"/>
      <c r="AL100" s="442">
        <f t="shared" si="201"/>
        <v>0.29166666666666669</v>
      </c>
      <c r="AM100" s="443">
        <v>0</v>
      </c>
      <c r="AN100" s="517">
        <v>27</v>
      </c>
      <c r="AO100" s="518">
        <v>10</v>
      </c>
      <c r="AP100" s="894"/>
      <c r="AQ100" s="519">
        <f t="shared" si="202"/>
        <v>0.37037037037037035</v>
      </c>
      <c r="AR100" s="443">
        <v>2</v>
      </c>
      <c r="AS100" s="517">
        <v>21</v>
      </c>
      <c r="AT100" s="518">
        <v>5</v>
      </c>
      <c r="AU100" s="894"/>
      <c r="AV100" s="519">
        <f t="shared" si="203"/>
        <v>0.23809523809523808</v>
      </c>
      <c r="AW100" s="443">
        <v>0</v>
      </c>
      <c r="AX100" s="517">
        <v>23</v>
      </c>
      <c r="AY100" s="518">
        <v>5</v>
      </c>
      <c r="AZ100" s="894"/>
      <c r="BA100" s="519">
        <f t="shared" si="204"/>
        <v>0.21739130434782608</v>
      </c>
      <c r="BB100" s="443">
        <v>0</v>
      </c>
      <c r="BC100" s="517">
        <v>18</v>
      </c>
      <c r="BD100" s="518">
        <v>3</v>
      </c>
      <c r="BE100" s="894"/>
      <c r="BF100" s="519">
        <f t="shared" si="205"/>
        <v>0.16666666666666666</v>
      </c>
      <c r="BG100" s="443">
        <v>0</v>
      </c>
      <c r="BH100" s="517">
        <v>36</v>
      </c>
      <c r="BI100" s="518">
        <v>10</v>
      </c>
      <c r="BJ100" s="894"/>
      <c r="BK100" s="519">
        <f t="shared" si="206"/>
        <v>0.27777777777777779</v>
      </c>
      <c r="BL100" s="443">
        <v>2</v>
      </c>
      <c r="BM100" s="517">
        <v>24</v>
      </c>
      <c r="BN100" s="518">
        <v>8</v>
      </c>
      <c r="BO100" s="894"/>
      <c r="BP100" s="519">
        <f t="shared" si="207"/>
        <v>0.33333333333333331</v>
      </c>
      <c r="BQ100" s="443">
        <v>0</v>
      </c>
      <c r="BR100" s="517">
        <v>18</v>
      </c>
      <c r="BS100" s="518">
        <v>6</v>
      </c>
      <c r="BT100" s="894"/>
      <c r="BU100" s="519">
        <f t="shared" si="208"/>
        <v>0.33333333333333331</v>
      </c>
      <c r="BV100" s="443">
        <v>0</v>
      </c>
      <c r="BW100" s="517">
        <v>20</v>
      </c>
      <c r="BX100" s="518">
        <v>5</v>
      </c>
      <c r="BY100" s="894"/>
      <c r="BZ100" s="519">
        <f t="shared" si="209"/>
        <v>0.25</v>
      </c>
      <c r="CA100" s="443">
        <v>0</v>
      </c>
      <c r="CB100" s="517">
        <v>26</v>
      </c>
      <c r="CC100" s="518">
        <v>4</v>
      </c>
      <c r="CD100" s="894"/>
      <c r="CE100" s="519">
        <f t="shared" si="210"/>
        <v>0.15384615384615385</v>
      </c>
      <c r="CF100" s="443">
        <v>0</v>
      </c>
      <c r="CG100" s="517">
        <v>14</v>
      </c>
      <c r="CH100" s="518">
        <v>0</v>
      </c>
      <c r="CI100" s="894"/>
      <c r="CJ100" s="519">
        <f t="shared" si="211"/>
        <v>0</v>
      </c>
      <c r="CK100" s="443">
        <v>0</v>
      </c>
      <c r="CL100" s="517">
        <v>21</v>
      </c>
      <c r="CM100" s="518">
        <v>7</v>
      </c>
      <c r="CN100" s="894"/>
      <c r="CO100" s="519">
        <f t="shared" si="212"/>
        <v>0.33333333333333331</v>
      </c>
      <c r="CP100" s="443">
        <v>0</v>
      </c>
      <c r="CQ100" s="517">
        <v>21</v>
      </c>
      <c r="CR100" s="518">
        <v>3</v>
      </c>
      <c r="CS100" s="894"/>
      <c r="CT100" s="519">
        <f t="shared" si="213"/>
        <v>0.14285714285714285</v>
      </c>
      <c r="CU100" s="443">
        <v>0</v>
      </c>
      <c r="CV100" s="517">
        <v>20</v>
      </c>
      <c r="CW100" s="518">
        <v>4</v>
      </c>
      <c r="CX100" s="894"/>
      <c r="CY100" s="519">
        <f t="shared" si="214"/>
        <v>0.2</v>
      </c>
      <c r="CZ100" s="443">
        <v>0</v>
      </c>
      <c r="DA100" s="517">
        <v>32</v>
      </c>
      <c r="DB100" s="518">
        <v>8</v>
      </c>
      <c r="DC100" s="894"/>
      <c r="DD100" s="519">
        <f t="shared" si="215"/>
        <v>0.25</v>
      </c>
      <c r="DE100" s="443">
        <v>0</v>
      </c>
      <c r="DF100" s="517">
        <v>24</v>
      </c>
      <c r="DG100" s="518">
        <v>10</v>
      </c>
      <c r="DH100" s="894"/>
      <c r="DI100" s="519">
        <f t="shared" si="216"/>
        <v>0.41666666666666669</v>
      </c>
      <c r="DJ100" s="443">
        <v>3</v>
      </c>
      <c r="DK100" s="517">
        <v>21</v>
      </c>
      <c r="DL100" s="518">
        <v>10</v>
      </c>
      <c r="DM100" s="923" t="s">
        <v>711</v>
      </c>
      <c r="DN100" s="519">
        <f t="shared" si="217"/>
        <v>0.47619047619047616</v>
      </c>
      <c r="DO100" s="443">
        <v>3</v>
      </c>
      <c r="DP100" s="30"/>
    </row>
    <row r="101" spans="1:120" s="54" customFormat="1" x14ac:dyDescent="0.2">
      <c r="A101" s="1" t="str">
        <f>'spelers bestand'!D91</f>
        <v>Janowski Ed</v>
      </c>
      <c r="B101" s="278">
        <f>'spelers bestand'!I91</f>
        <v>0.48412699999999997</v>
      </c>
      <c r="C101" s="388">
        <f>'spelers bestand'!J91</f>
        <v>12.103175</v>
      </c>
      <c r="D101" s="389">
        <f t="shared" si="218"/>
        <v>0.4743083003952569</v>
      </c>
      <c r="E101" s="390">
        <f t="shared" si="219"/>
        <v>11.857707509881422</v>
      </c>
      <c r="F101" s="391">
        <f t="shared" si="220"/>
        <v>40</v>
      </c>
      <c r="G101" s="512">
        <f t="shared" si="221"/>
        <v>506</v>
      </c>
      <c r="H101" s="764">
        <f t="shared" si="222"/>
        <v>240</v>
      </c>
      <c r="I101" s="394">
        <f t="shared" si="223"/>
        <v>22</v>
      </c>
      <c r="J101" s="866">
        <v>21</v>
      </c>
      <c r="K101" s="393">
        <v>12</v>
      </c>
      <c r="L101" s="905"/>
      <c r="M101" s="513">
        <f t="shared" si="196"/>
        <v>0.5714285714285714</v>
      </c>
      <c r="N101" s="394">
        <v>3</v>
      </c>
      <c r="O101" s="514">
        <v>20</v>
      </c>
      <c r="P101" s="447">
        <v>11</v>
      </c>
      <c r="Q101" s="895"/>
      <c r="R101" s="442">
        <f t="shared" si="197"/>
        <v>0.55000000000000004</v>
      </c>
      <c r="S101" s="515">
        <v>1</v>
      </c>
      <c r="T101" s="514">
        <v>44</v>
      </c>
      <c r="U101" s="447">
        <v>12</v>
      </c>
      <c r="V101" s="895"/>
      <c r="W101" s="442">
        <f t="shared" si="198"/>
        <v>0.27272727272727271</v>
      </c>
      <c r="X101" s="516">
        <v>1</v>
      </c>
      <c r="Y101" s="441">
        <v>21</v>
      </c>
      <c r="Z101" s="477">
        <v>12</v>
      </c>
      <c r="AA101" s="894"/>
      <c r="AB101" s="442">
        <f t="shared" si="199"/>
        <v>0.5714285714285714</v>
      </c>
      <c r="AC101" s="478">
        <v>3</v>
      </c>
      <c r="AD101" s="441">
        <v>32</v>
      </c>
      <c r="AE101" s="477">
        <v>6</v>
      </c>
      <c r="AF101" s="894"/>
      <c r="AG101" s="442">
        <f t="shared" si="200"/>
        <v>0.1875</v>
      </c>
      <c r="AH101" s="478">
        <v>0</v>
      </c>
      <c r="AI101" s="514">
        <v>25</v>
      </c>
      <c r="AJ101" s="447">
        <v>12</v>
      </c>
      <c r="AK101" s="895"/>
      <c r="AL101" s="442">
        <f t="shared" si="201"/>
        <v>0.48</v>
      </c>
      <c r="AM101" s="515">
        <v>2</v>
      </c>
      <c r="AN101" s="517">
        <v>17</v>
      </c>
      <c r="AO101" s="518">
        <v>9</v>
      </c>
      <c r="AP101" s="894"/>
      <c r="AQ101" s="519">
        <f t="shared" si="202"/>
        <v>0.52941176470588236</v>
      </c>
      <c r="AR101" s="443">
        <v>1</v>
      </c>
      <c r="AS101" s="512">
        <v>19</v>
      </c>
      <c r="AT101" s="522">
        <v>11</v>
      </c>
      <c r="AU101" s="895"/>
      <c r="AV101" s="519">
        <f t="shared" si="203"/>
        <v>0.57894736842105265</v>
      </c>
      <c r="AW101" s="515">
        <v>1</v>
      </c>
      <c r="AX101" s="517">
        <v>32</v>
      </c>
      <c r="AY101" s="518">
        <v>12</v>
      </c>
      <c r="AZ101" s="894"/>
      <c r="BA101" s="519">
        <f t="shared" si="204"/>
        <v>0.375</v>
      </c>
      <c r="BB101" s="443">
        <v>2</v>
      </c>
      <c r="BC101" s="517">
        <v>25</v>
      </c>
      <c r="BD101" s="518">
        <v>12</v>
      </c>
      <c r="BE101" s="894"/>
      <c r="BF101" s="519">
        <f t="shared" si="205"/>
        <v>0.48</v>
      </c>
      <c r="BG101" s="443">
        <v>2</v>
      </c>
      <c r="BH101" s="517">
        <v>18</v>
      </c>
      <c r="BI101" s="518">
        <v>8</v>
      </c>
      <c r="BJ101" s="894"/>
      <c r="BK101" s="519">
        <f t="shared" si="206"/>
        <v>0.44444444444444442</v>
      </c>
      <c r="BL101" s="443">
        <v>0</v>
      </c>
      <c r="BM101" s="517">
        <v>16</v>
      </c>
      <c r="BN101" s="518">
        <v>12</v>
      </c>
      <c r="BO101" s="894"/>
      <c r="BP101" s="519">
        <f t="shared" si="207"/>
        <v>0.75</v>
      </c>
      <c r="BQ101" s="443">
        <v>3</v>
      </c>
      <c r="BR101" s="517">
        <v>11</v>
      </c>
      <c r="BS101" s="518">
        <v>12</v>
      </c>
      <c r="BT101" s="923" t="s">
        <v>673</v>
      </c>
      <c r="BU101" s="519">
        <f t="shared" si="208"/>
        <v>1.0909090909090908</v>
      </c>
      <c r="BV101" s="443">
        <v>3</v>
      </c>
      <c r="BW101" s="517">
        <v>20</v>
      </c>
      <c r="BX101" s="518">
        <v>12</v>
      </c>
      <c r="BY101" s="894"/>
      <c r="BZ101" s="519">
        <f t="shared" si="209"/>
        <v>0.6</v>
      </c>
      <c r="CA101" s="443">
        <v>3</v>
      </c>
      <c r="CB101" s="517">
        <v>20</v>
      </c>
      <c r="CC101" s="518">
        <v>12</v>
      </c>
      <c r="CD101" s="894"/>
      <c r="CE101" s="519">
        <f t="shared" si="210"/>
        <v>0.6</v>
      </c>
      <c r="CF101" s="443">
        <v>3</v>
      </c>
      <c r="CG101" s="517">
        <v>17</v>
      </c>
      <c r="CH101" s="518">
        <v>12</v>
      </c>
      <c r="CI101" s="894"/>
      <c r="CJ101" s="519">
        <f t="shared" si="211"/>
        <v>0.70588235294117652</v>
      </c>
      <c r="CK101" s="443">
        <v>3</v>
      </c>
      <c r="CL101" s="517">
        <v>14</v>
      </c>
      <c r="CM101" s="518">
        <v>12</v>
      </c>
      <c r="CN101" s="923" t="s">
        <v>686</v>
      </c>
      <c r="CO101" s="519">
        <f t="shared" si="212"/>
        <v>0.8571428571428571</v>
      </c>
      <c r="CP101" s="443">
        <v>3</v>
      </c>
      <c r="CQ101" s="517">
        <v>26</v>
      </c>
      <c r="CR101" s="518">
        <v>12</v>
      </c>
      <c r="CS101" s="923"/>
      <c r="CT101" s="519">
        <f t="shared" si="213"/>
        <v>0.46153846153846156</v>
      </c>
      <c r="CU101" s="443">
        <v>2</v>
      </c>
      <c r="CV101" s="517">
        <v>25</v>
      </c>
      <c r="CW101" s="518">
        <v>9</v>
      </c>
      <c r="CX101" s="894"/>
      <c r="CY101" s="519">
        <f t="shared" si="214"/>
        <v>0.36</v>
      </c>
      <c r="CZ101" s="443">
        <v>0</v>
      </c>
      <c r="DA101" s="517">
        <v>22</v>
      </c>
      <c r="DB101" s="518">
        <v>6</v>
      </c>
      <c r="DC101" s="894"/>
      <c r="DD101" s="519">
        <f t="shared" si="215"/>
        <v>0.27272727272727271</v>
      </c>
      <c r="DE101" s="443">
        <v>0</v>
      </c>
      <c r="DF101" s="517">
        <v>28</v>
      </c>
      <c r="DG101" s="518">
        <v>12</v>
      </c>
      <c r="DH101" s="894"/>
      <c r="DI101" s="519">
        <f t="shared" si="216"/>
        <v>0.42857142857142855</v>
      </c>
      <c r="DJ101" s="443">
        <v>2</v>
      </c>
      <c r="DK101" s="517">
        <v>33</v>
      </c>
      <c r="DL101" s="518">
        <v>12</v>
      </c>
      <c r="DM101" s="894"/>
      <c r="DN101" s="519">
        <f t="shared" si="217"/>
        <v>0.36363636363636365</v>
      </c>
      <c r="DO101" s="443">
        <v>2</v>
      </c>
      <c r="DP101" s="440"/>
    </row>
    <row r="102" spans="1:120" s="54" customFormat="1" x14ac:dyDescent="0.2">
      <c r="A102" s="1" t="str">
        <f>'spelers bestand'!D92</f>
        <v>Werf v.d.Leo</v>
      </c>
      <c r="B102" s="278">
        <f>'spelers bestand'!I92</f>
        <v>0.46500000000000002</v>
      </c>
      <c r="C102" s="388">
        <f>'spelers bestand'!J92</f>
        <v>11.625</v>
      </c>
      <c r="D102" s="389">
        <f t="shared" si="218"/>
        <v>0.41883767535070138</v>
      </c>
      <c r="E102" s="390">
        <f t="shared" si="219"/>
        <v>10.470941883767534</v>
      </c>
      <c r="F102" s="391">
        <f t="shared" si="220"/>
        <v>30</v>
      </c>
      <c r="G102" s="512">
        <f t="shared" si="221"/>
        <v>499</v>
      </c>
      <c r="H102" s="764">
        <f t="shared" si="222"/>
        <v>209</v>
      </c>
      <c r="I102" s="394">
        <f t="shared" si="223"/>
        <v>22</v>
      </c>
      <c r="J102" s="866">
        <v>21</v>
      </c>
      <c r="K102" s="393">
        <v>7</v>
      </c>
      <c r="L102" s="905"/>
      <c r="M102" s="513">
        <f t="shared" si="196"/>
        <v>0.33333333333333331</v>
      </c>
      <c r="N102" s="394">
        <v>0</v>
      </c>
      <c r="O102" s="514">
        <v>42</v>
      </c>
      <c r="P102" s="447">
        <v>12</v>
      </c>
      <c r="Q102" s="900"/>
      <c r="R102" s="442">
        <f t="shared" si="197"/>
        <v>0.2857142857142857</v>
      </c>
      <c r="S102" s="515">
        <v>2</v>
      </c>
      <c r="T102" s="514">
        <v>21</v>
      </c>
      <c r="U102" s="447">
        <v>12</v>
      </c>
      <c r="V102" s="871" t="s">
        <v>636</v>
      </c>
      <c r="W102" s="442">
        <f t="shared" si="198"/>
        <v>0.5714285714285714</v>
      </c>
      <c r="X102" s="516">
        <v>2</v>
      </c>
      <c r="Y102" s="441">
        <v>14</v>
      </c>
      <c r="Z102" s="477">
        <v>2</v>
      </c>
      <c r="AA102" s="871" t="s">
        <v>637</v>
      </c>
      <c r="AB102" s="442">
        <f t="shared" si="199"/>
        <v>0.14285714285714285</v>
      </c>
      <c r="AC102" s="478">
        <v>0</v>
      </c>
      <c r="AD102" s="441">
        <v>30</v>
      </c>
      <c r="AE102" s="477">
        <v>7</v>
      </c>
      <c r="AF102" s="900"/>
      <c r="AG102" s="442">
        <f t="shared" si="200"/>
        <v>0.23333333333333334</v>
      </c>
      <c r="AH102" s="478">
        <v>0</v>
      </c>
      <c r="AI102" s="441">
        <v>19</v>
      </c>
      <c r="AJ102" s="477">
        <v>8</v>
      </c>
      <c r="AK102" s="900"/>
      <c r="AL102" s="442">
        <f t="shared" si="201"/>
        <v>0.42105263157894735</v>
      </c>
      <c r="AM102" s="443">
        <v>0</v>
      </c>
      <c r="AN102" s="517">
        <v>23</v>
      </c>
      <c r="AO102" s="518">
        <v>12</v>
      </c>
      <c r="AP102" s="900"/>
      <c r="AQ102" s="519">
        <f t="shared" si="202"/>
        <v>0.52173913043478259</v>
      </c>
      <c r="AR102" s="443">
        <v>3</v>
      </c>
      <c r="AS102" s="517">
        <v>23</v>
      </c>
      <c r="AT102" s="518">
        <v>8</v>
      </c>
      <c r="AU102" s="900"/>
      <c r="AV102" s="519">
        <f t="shared" si="203"/>
        <v>0.34782608695652173</v>
      </c>
      <c r="AW102" s="443">
        <v>0</v>
      </c>
      <c r="AX102" s="517">
        <v>31</v>
      </c>
      <c r="AY102" s="518">
        <v>12</v>
      </c>
      <c r="AZ102" s="900"/>
      <c r="BA102" s="519">
        <f t="shared" si="204"/>
        <v>0.38709677419354838</v>
      </c>
      <c r="BB102" s="443">
        <v>2</v>
      </c>
      <c r="BC102" s="517">
        <v>20</v>
      </c>
      <c r="BD102" s="518">
        <v>12</v>
      </c>
      <c r="BE102" s="894"/>
      <c r="BF102" s="519">
        <f t="shared" si="205"/>
        <v>0.6</v>
      </c>
      <c r="BG102" s="443">
        <v>3</v>
      </c>
      <c r="BH102" s="517">
        <v>22</v>
      </c>
      <c r="BI102" s="518">
        <v>7</v>
      </c>
      <c r="BJ102" s="894"/>
      <c r="BK102" s="519">
        <f t="shared" si="206"/>
        <v>0.31818181818181818</v>
      </c>
      <c r="BL102" s="443">
        <v>0</v>
      </c>
      <c r="BM102" s="517">
        <v>16</v>
      </c>
      <c r="BN102" s="518">
        <v>3</v>
      </c>
      <c r="BO102" s="894"/>
      <c r="BP102" s="519">
        <f t="shared" si="207"/>
        <v>0.1875</v>
      </c>
      <c r="BQ102" s="443">
        <v>0</v>
      </c>
      <c r="BR102" s="517">
        <v>18</v>
      </c>
      <c r="BS102" s="518">
        <v>12</v>
      </c>
      <c r="BT102" s="894"/>
      <c r="BU102" s="519">
        <f t="shared" si="208"/>
        <v>0.66666666666666663</v>
      </c>
      <c r="BV102" s="443">
        <v>3</v>
      </c>
      <c r="BW102" s="517">
        <v>17</v>
      </c>
      <c r="BX102" s="518">
        <v>12</v>
      </c>
      <c r="BY102" s="894"/>
      <c r="BZ102" s="519">
        <f t="shared" si="209"/>
        <v>0.70588235294117652</v>
      </c>
      <c r="CA102" s="443">
        <v>3</v>
      </c>
      <c r="CB102" s="517">
        <v>20</v>
      </c>
      <c r="CC102" s="518">
        <v>5</v>
      </c>
      <c r="CD102" s="894"/>
      <c r="CE102" s="519">
        <f t="shared" si="210"/>
        <v>0.25</v>
      </c>
      <c r="CF102" s="443">
        <v>0</v>
      </c>
      <c r="CG102" s="517">
        <v>25</v>
      </c>
      <c r="CH102" s="518">
        <v>10</v>
      </c>
      <c r="CI102" s="923" t="s">
        <v>681</v>
      </c>
      <c r="CJ102" s="519">
        <f t="shared" si="211"/>
        <v>0.4</v>
      </c>
      <c r="CK102" s="443">
        <v>0</v>
      </c>
      <c r="CL102" s="517">
        <v>27</v>
      </c>
      <c r="CM102" s="518">
        <v>12</v>
      </c>
      <c r="CN102" s="894"/>
      <c r="CO102" s="519">
        <f t="shared" si="212"/>
        <v>0.44444444444444442</v>
      </c>
      <c r="CP102" s="443">
        <v>2</v>
      </c>
      <c r="CQ102" s="517">
        <v>27</v>
      </c>
      <c r="CR102" s="518">
        <v>12</v>
      </c>
      <c r="CS102" s="923"/>
      <c r="CT102" s="519">
        <f t="shared" si="213"/>
        <v>0.44444444444444442</v>
      </c>
      <c r="CU102" s="443">
        <v>2</v>
      </c>
      <c r="CV102" s="517">
        <v>22</v>
      </c>
      <c r="CW102" s="518">
        <v>12</v>
      </c>
      <c r="CX102" s="894"/>
      <c r="CY102" s="519">
        <f t="shared" si="214"/>
        <v>0.54545454545454541</v>
      </c>
      <c r="CZ102" s="443">
        <v>3</v>
      </c>
      <c r="DA102" s="517">
        <v>18</v>
      </c>
      <c r="DB102" s="518">
        <v>8</v>
      </c>
      <c r="DC102" s="894"/>
      <c r="DD102" s="519">
        <f t="shared" si="215"/>
        <v>0.44444444444444442</v>
      </c>
      <c r="DE102" s="443">
        <v>0</v>
      </c>
      <c r="DF102" s="517">
        <v>24</v>
      </c>
      <c r="DG102" s="518">
        <v>12</v>
      </c>
      <c r="DH102" s="894"/>
      <c r="DI102" s="519">
        <f t="shared" si="216"/>
        <v>0.5</v>
      </c>
      <c r="DJ102" s="443">
        <v>3</v>
      </c>
      <c r="DK102" s="517">
        <v>19</v>
      </c>
      <c r="DL102" s="518">
        <v>12</v>
      </c>
      <c r="DM102" s="894" t="s">
        <v>661</v>
      </c>
      <c r="DN102" s="519">
        <f t="shared" si="217"/>
        <v>0.63157894736842102</v>
      </c>
      <c r="DO102" s="443">
        <v>2</v>
      </c>
      <c r="DP102" s="440"/>
    </row>
    <row r="103" spans="1:120" s="54" customFormat="1" x14ac:dyDescent="0.2">
      <c r="A103" s="1" t="str">
        <f>'spelers bestand'!D93</f>
        <v>Kamp van de Hennie*</v>
      </c>
      <c r="B103" s="278">
        <f>'spelers bestand'!I93</f>
        <v>0.38</v>
      </c>
      <c r="C103" s="388">
        <f>'spelers bestand'!J93</f>
        <v>9.5</v>
      </c>
      <c r="D103" s="389">
        <f>SUM(H103/G103)</f>
        <v>0.34463276836158191</v>
      </c>
      <c r="E103" s="390">
        <f t="shared" si="219"/>
        <v>8.6158192090395485</v>
      </c>
      <c r="F103" s="391">
        <f t="shared" si="220"/>
        <v>30</v>
      </c>
      <c r="G103" s="512">
        <f t="shared" si="221"/>
        <v>531</v>
      </c>
      <c r="H103" s="764">
        <f t="shared" si="222"/>
        <v>183</v>
      </c>
      <c r="I103" s="394">
        <f t="shared" si="223"/>
        <v>22</v>
      </c>
      <c r="J103" s="866">
        <v>48</v>
      </c>
      <c r="K103" s="393">
        <v>11</v>
      </c>
      <c r="L103" s="905"/>
      <c r="M103" s="513">
        <f t="shared" si="196"/>
        <v>0.22916666666666666</v>
      </c>
      <c r="N103" s="394">
        <v>0</v>
      </c>
      <c r="O103" s="514">
        <v>34</v>
      </c>
      <c r="P103" s="447">
        <v>8</v>
      </c>
      <c r="Q103" s="900"/>
      <c r="R103" s="442">
        <f t="shared" si="197"/>
        <v>0.23529411764705882</v>
      </c>
      <c r="S103" s="515">
        <v>0</v>
      </c>
      <c r="T103" s="514">
        <v>26</v>
      </c>
      <c r="U103" s="447">
        <v>8</v>
      </c>
      <c r="V103" s="900"/>
      <c r="W103" s="442">
        <f t="shared" si="198"/>
        <v>0.30769230769230771</v>
      </c>
      <c r="X103" s="516">
        <v>0</v>
      </c>
      <c r="Y103" s="441">
        <v>20</v>
      </c>
      <c r="Z103" s="477">
        <v>10</v>
      </c>
      <c r="AA103" s="900"/>
      <c r="AB103" s="442">
        <f t="shared" si="199"/>
        <v>0.5</v>
      </c>
      <c r="AC103" s="478">
        <v>3</v>
      </c>
      <c r="AD103" s="441">
        <v>22</v>
      </c>
      <c r="AE103" s="477">
        <v>10</v>
      </c>
      <c r="AF103" s="900"/>
      <c r="AG103" s="442">
        <f t="shared" si="200"/>
        <v>0.45454545454545453</v>
      </c>
      <c r="AH103" s="478">
        <v>3</v>
      </c>
      <c r="AI103" s="441">
        <v>43</v>
      </c>
      <c r="AJ103" s="477">
        <v>9</v>
      </c>
      <c r="AK103" s="900"/>
      <c r="AL103" s="442">
        <f t="shared" si="201"/>
        <v>0.20930232558139536</v>
      </c>
      <c r="AM103" s="443">
        <v>0</v>
      </c>
      <c r="AN103" s="517">
        <v>21</v>
      </c>
      <c r="AO103" s="518">
        <v>10</v>
      </c>
      <c r="AP103" s="900"/>
      <c r="AQ103" s="519">
        <f t="shared" si="202"/>
        <v>0.47619047619047616</v>
      </c>
      <c r="AR103" s="443">
        <v>3</v>
      </c>
      <c r="AS103" s="517">
        <v>25</v>
      </c>
      <c r="AT103" s="518">
        <v>10</v>
      </c>
      <c r="AU103" s="900"/>
      <c r="AV103" s="519">
        <f t="shared" si="203"/>
        <v>0.4</v>
      </c>
      <c r="AW103" s="443">
        <v>2</v>
      </c>
      <c r="AX103" s="517">
        <v>16</v>
      </c>
      <c r="AY103" s="518">
        <v>5</v>
      </c>
      <c r="AZ103" s="900"/>
      <c r="BA103" s="519">
        <f t="shared" si="204"/>
        <v>0.3125</v>
      </c>
      <c r="BB103" s="443">
        <v>0</v>
      </c>
      <c r="BC103" s="517">
        <v>20</v>
      </c>
      <c r="BD103" s="518">
        <v>3</v>
      </c>
      <c r="BE103" s="894"/>
      <c r="BF103" s="519">
        <f t="shared" si="205"/>
        <v>0.15</v>
      </c>
      <c r="BG103" s="443">
        <v>0</v>
      </c>
      <c r="BH103" s="517">
        <v>18</v>
      </c>
      <c r="BI103" s="518">
        <v>10</v>
      </c>
      <c r="BJ103" s="894"/>
      <c r="BK103" s="519">
        <f t="shared" si="206"/>
        <v>0.55555555555555558</v>
      </c>
      <c r="BL103" s="443">
        <v>3</v>
      </c>
      <c r="BM103" s="517">
        <v>24</v>
      </c>
      <c r="BN103" s="518">
        <v>10</v>
      </c>
      <c r="BO103" s="894"/>
      <c r="BP103" s="519">
        <f t="shared" si="207"/>
        <v>0.41666666666666669</v>
      </c>
      <c r="BQ103" s="443">
        <v>3</v>
      </c>
      <c r="BR103" s="517">
        <v>16</v>
      </c>
      <c r="BS103" s="518">
        <v>5</v>
      </c>
      <c r="BT103" s="894"/>
      <c r="BU103" s="519">
        <f t="shared" si="208"/>
        <v>0.3125</v>
      </c>
      <c r="BV103" s="443">
        <v>0</v>
      </c>
      <c r="BW103" s="517">
        <v>14</v>
      </c>
      <c r="BX103" s="518">
        <v>10</v>
      </c>
      <c r="BY103" s="894"/>
      <c r="BZ103" s="519">
        <f t="shared" si="209"/>
        <v>0.7142857142857143</v>
      </c>
      <c r="CA103" s="443">
        <v>3</v>
      </c>
      <c r="CB103" s="517">
        <v>21</v>
      </c>
      <c r="CC103" s="518">
        <v>10</v>
      </c>
      <c r="CD103" s="894" t="s">
        <v>626</v>
      </c>
      <c r="CE103" s="519">
        <f t="shared" si="210"/>
        <v>0.47619047619047616</v>
      </c>
      <c r="CF103" s="443">
        <v>3</v>
      </c>
      <c r="CG103" s="517">
        <v>22</v>
      </c>
      <c r="CH103" s="518">
        <v>4</v>
      </c>
      <c r="CI103" s="894"/>
      <c r="CJ103" s="519">
        <f t="shared" si="211"/>
        <v>0.18181818181818182</v>
      </c>
      <c r="CK103" s="443">
        <v>0</v>
      </c>
      <c r="CL103" s="517">
        <v>17</v>
      </c>
      <c r="CM103" s="518">
        <v>7</v>
      </c>
      <c r="CN103" s="894"/>
      <c r="CO103" s="519">
        <f t="shared" si="212"/>
        <v>0.41176470588235292</v>
      </c>
      <c r="CP103" s="443">
        <v>1</v>
      </c>
      <c r="CQ103" s="517">
        <v>30</v>
      </c>
      <c r="CR103" s="518">
        <v>8</v>
      </c>
      <c r="CS103" s="894"/>
      <c r="CT103" s="519">
        <f t="shared" si="213"/>
        <v>0.26666666666666666</v>
      </c>
      <c r="CU103" s="443">
        <v>0</v>
      </c>
      <c r="CV103" s="517">
        <v>16</v>
      </c>
      <c r="CW103" s="518">
        <v>10</v>
      </c>
      <c r="CX103" s="923"/>
      <c r="CY103" s="519">
        <f t="shared" si="214"/>
        <v>0.625</v>
      </c>
      <c r="CZ103" s="443">
        <v>3</v>
      </c>
      <c r="DA103" s="517">
        <v>21</v>
      </c>
      <c r="DB103" s="518">
        <v>10</v>
      </c>
      <c r="DC103" s="894" t="s">
        <v>626</v>
      </c>
      <c r="DD103" s="519">
        <f t="shared" si="215"/>
        <v>0.47619047619047616</v>
      </c>
      <c r="DE103" s="443">
        <v>3</v>
      </c>
      <c r="DF103" s="517">
        <v>24</v>
      </c>
      <c r="DG103" s="518">
        <v>9</v>
      </c>
      <c r="DH103" s="894"/>
      <c r="DI103" s="519">
        <f t="shared" si="216"/>
        <v>0.375</v>
      </c>
      <c r="DJ103" s="443">
        <v>0</v>
      </c>
      <c r="DK103" s="517">
        <v>33</v>
      </c>
      <c r="DL103" s="518">
        <v>6</v>
      </c>
      <c r="DM103" s="894"/>
      <c r="DN103" s="519">
        <f t="shared" si="217"/>
        <v>0.18181818181818182</v>
      </c>
      <c r="DO103" s="443">
        <v>0</v>
      </c>
      <c r="DP103" s="30"/>
    </row>
    <row r="104" spans="1:120" s="54" customFormat="1" x14ac:dyDescent="0.2">
      <c r="A104" s="1" t="str">
        <f>'spelers bestand'!D94</f>
        <v>Boere Piet</v>
      </c>
      <c r="B104" s="278">
        <f>'spelers bestand'!I94</f>
        <v>0.4556962</v>
      </c>
      <c r="C104" s="388">
        <f>'spelers bestand'!J94</f>
        <v>11.392405</v>
      </c>
      <c r="D104" s="389">
        <f t="shared" si="218"/>
        <v>0.33011583011583012</v>
      </c>
      <c r="E104" s="390">
        <f t="shared" si="219"/>
        <v>8.2528957528957534</v>
      </c>
      <c r="F104" s="523">
        <f t="shared" si="220"/>
        <v>21</v>
      </c>
      <c r="G104" s="512">
        <f t="shared" si="221"/>
        <v>518</v>
      </c>
      <c r="H104" s="764">
        <f t="shared" si="222"/>
        <v>171</v>
      </c>
      <c r="I104" s="766">
        <f t="shared" si="223"/>
        <v>22</v>
      </c>
      <c r="J104" s="866">
        <v>26</v>
      </c>
      <c r="K104" s="393">
        <v>11</v>
      </c>
      <c r="L104" s="905"/>
      <c r="M104" s="513">
        <f t="shared" si="196"/>
        <v>0.42307692307692307</v>
      </c>
      <c r="N104" s="394">
        <v>2</v>
      </c>
      <c r="O104" s="514">
        <v>26</v>
      </c>
      <c r="P104" s="447">
        <v>4</v>
      </c>
      <c r="Q104" s="895"/>
      <c r="R104" s="442">
        <f t="shared" si="197"/>
        <v>0.15384615384615385</v>
      </c>
      <c r="S104" s="515">
        <v>0</v>
      </c>
      <c r="T104" s="514">
        <v>22</v>
      </c>
      <c r="U104" s="447">
        <v>5</v>
      </c>
      <c r="V104" s="895"/>
      <c r="W104" s="442">
        <f t="shared" si="198"/>
        <v>0.22727272727272727</v>
      </c>
      <c r="X104" s="516">
        <v>0</v>
      </c>
      <c r="Y104" s="441">
        <v>21</v>
      </c>
      <c r="Z104" s="477">
        <v>9</v>
      </c>
      <c r="AA104" s="894"/>
      <c r="AB104" s="442">
        <f t="shared" si="199"/>
        <v>0.42857142857142855</v>
      </c>
      <c r="AC104" s="478">
        <v>0</v>
      </c>
      <c r="AD104" s="441">
        <v>30</v>
      </c>
      <c r="AE104" s="477">
        <v>7</v>
      </c>
      <c r="AF104" s="894"/>
      <c r="AG104" s="442">
        <f t="shared" si="200"/>
        <v>0.23333333333333334</v>
      </c>
      <c r="AH104" s="478">
        <v>0</v>
      </c>
      <c r="AI104" s="441">
        <v>30</v>
      </c>
      <c r="AJ104" s="477">
        <v>11</v>
      </c>
      <c r="AK104" s="894"/>
      <c r="AL104" s="442">
        <f t="shared" si="201"/>
        <v>0.36666666666666664</v>
      </c>
      <c r="AM104" s="443">
        <v>2</v>
      </c>
      <c r="AN104" s="517">
        <v>29</v>
      </c>
      <c r="AO104" s="518">
        <v>11</v>
      </c>
      <c r="AP104" s="894"/>
      <c r="AQ104" s="519">
        <f t="shared" si="202"/>
        <v>0.37931034482758619</v>
      </c>
      <c r="AR104" s="443">
        <v>2</v>
      </c>
      <c r="AS104" s="512">
        <v>25</v>
      </c>
      <c r="AT104" s="522">
        <v>10</v>
      </c>
      <c r="AU104" s="895"/>
      <c r="AV104" s="519">
        <f t="shared" si="203"/>
        <v>0.4</v>
      </c>
      <c r="AW104" s="515">
        <v>0</v>
      </c>
      <c r="AX104" s="517">
        <v>31</v>
      </c>
      <c r="AY104" s="518">
        <v>7</v>
      </c>
      <c r="AZ104" s="894"/>
      <c r="BA104" s="519">
        <f t="shared" si="204"/>
        <v>0.22580645161290322</v>
      </c>
      <c r="BB104" s="443">
        <v>0</v>
      </c>
      <c r="BC104" s="517">
        <v>25</v>
      </c>
      <c r="BD104" s="518">
        <v>9</v>
      </c>
      <c r="BE104" s="894"/>
      <c r="BF104" s="519">
        <f t="shared" si="205"/>
        <v>0.36</v>
      </c>
      <c r="BG104" s="443">
        <v>0</v>
      </c>
      <c r="BH104" s="517">
        <v>36</v>
      </c>
      <c r="BI104" s="518">
        <v>4</v>
      </c>
      <c r="BJ104" s="894"/>
      <c r="BK104" s="519">
        <f t="shared" si="206"/>
        <v>0.1111111111111111</v>
      </c>
      <c r="BL104" s="443">
        <v>0</v>
      </c>
      <c r="BM104" s="517">
        <v>29</v>
      </c>
      <c r="BN104" s="518">
        <v>5</v>
      </c>
      <c r="BO104" s="894"/>
      <c r="BP104" s="519">
        <f t="shared" si="207"/>
        <v>0.17241379310344829</v>
      </c>
      <c r="BQ104" s="443">
        <v>0</v>
      </c>
      <c r="BR104" s="517">
        <v>13</v>
      </c>
      <c r="BS104" s="518">
        <v>11</v>
      </c>
      <c r="BT104" s="894"/>
      <c r="BU104" s="519">
        <f t="shared" si="208"/>
        <v>0.84615384615384615</v>
      </c>
      <c r="BV104" s="443">
        <v>3</v>
      </c>
      <c r="BW104" s="517">
        <v>24</v>
      </c>
      <c r="BX104" s="518">
        <v>5</v>
      </c>
      <c r="BY104" s="894"/>
      <c r="BZ104" s="519">
        <f t="shared" si="209"/>
        <v>0.20833333333333334</v>
      </c>
      <c r="CA104" s="443">
        <v>0</v>
      </c>
      <c r="CB104" s="517">
        <v>15</v>
      </c>
      <c r="CC104" s="518">
        <v>4</v>
      </c>
      <c r="CD104" s="894"/>
      <c r="CE104" s="519">
        <f t="shared" si="210"/>
        <v>0.26666666666666666</v>
      </c>
      <c r="CF104" s="443">
        <v>0</v>
      </c>
      <c r="CG104" s="517">
        <v>24</v>
      </c>
      <c r="CH104" s="518">
        <v>11</v>
      </c>
      <c r="CI104" s="894"/>
      <c r="CJ104" s="519">
        <f t="shared" si="211"/>
        <v>0.45833333333333331</v>
      </c>
      <c r="CK104" s="443">
        <v>3</v>
      </c>
      <c r="CL104" s="517">
        <v>7</v>
      </c>
      <c r="CM104" s="518">
        <v>11</v>
      </c>
      <c r="CN104" s="923" t="s">
        <v>680</v>
      </c>
      <c r="CO104" s="519">
        <f t="shared" si="212"/>
        <v>1.5714285714285714</v>
      </c>
      <c r="CP104" s="443">
        <v>3</v>
      </c>
      <c r="CQ104" s="517">
        <v>22</v>
      </c>
      <c r="CR104" s="518">
        <v>11</v>
      </c>
      <c r="CS104" s="894"/>
      <c r="CT104" s="519">
        <f t="shared" si="213"/>
        <v>0.5</v>
      </c>
      <c r="CU104" s="443">
        <v>3</v>
      </c>
      <c r="CV104" s="517">
        <v>16</v>
      </c>
      <c r="CW104" s="518">
        <v>7</v>
      </c>
      <c r="CX104" s="894"/>
      <c r="CY104" s="519">
        <f t="shared" si="214"/>
        <v>0.4375</v>
      </c>
      <c r="CZ104" s="443">
        <v>0</v>
      </c>
      <c r="DA104" s="517">
        <v>18</v>
      </c>
      <c r="DB104" s="518">
        <v>11</v>
      </c>
      <c r="DC104" s="894"/>
      <c r="DD104" s="519">
        <f t="shared" si="215"/>
        <v>0.61111111111111116</v>
      </c>
      <c r="DE104" s="443">
        <v>3</v>
      </c>
      <c r="DF104" s="517">
        <v>28</v>
      </c>
      <c r="DG104" s="518">
        <v>2</v>
      </c>
      <c r="DH104" s="894"/>
      <c r="DI104" s="519">
        <f t="shared" si="216"/>
        <v>7.1428571428571425E-2</v>
      </c>
      <c r="DJ104" s="443">
        <v>0</v>
      </c>
      <c r="DK104" s="517">
        <v>21</v>
      </c>
      <c r="DL104" s="518">
        <v>5</v>
      </c>
      <c r="DM104" s="923" t="s">
        <v>711</v>
      </c>
      <c r="DN104" s="519">
        <f t="shared" si="217"/>
        <v>0.23809523809523808</v>
      </c>
      <c r="DO104" s="443">
        <v>0</v>
      </c>
      <c r="DP104" s="30"/>
    </row>
    <row r="105" spans="1:120" s="54" customFormat="1" x14ac:dyDescent="0.2">
      <c r="A105" s="1" t="str">
        <f>'spelers bestand'!D95</f>
        <v>Vulpen van Roel</v>
      </c>
      <c r="B105" s="278">
        <f>'spelers bestand'!I95</f>
        <v>0.38</v>
      </c>
      <c r="C105" s="388">
        <f>'spelers bestand'!J95</f>
        <v>9.5</v>
      </c>
      <c r="D105" s="389">
        <f t="shared" si="218"/>
        <v>0.37419354838709679</v>
      </c>
      <c r="E105" s="390">
        <f t="shared" si="219"/>
        <v>9.3548387096774199</v>
      </c>
      <c r="F105" s="523">
        <f t="shared" si="220"/>
        <v>27</v>
      </c>
      <c r="G105" s="512">
        <f t="shared" si="221"/>
        <v>465</v>
      </c>
      <c r="H105" s="764">
        <f t="shared" si="222"/>
        <v>174</v>
      </c>
      <c r="I105" s="766">
        <f t="shared" si="223"/>
        <v>22</v>
      </c>
      <c r="J105" s="866">
        <v>25</v>
      </c>
      <c r="K105" s="393">
        <v>10</v>
      </c>
      <c r="L105" s="905"/>
      <c r="M105" s="513">
        <f t="shared" si="196"/>
        <v>0.4</v>
      </c>
      <c r="N105" s="394">
        <v>2</v>
      </c>
      <c r="O105" s="514">
        <v>24</v>
      </c>
      <c r="P105" s="447">
        <v>6</v>
      </c>
      <c r="Q105" s="895"/>
      <c r="R105" s="442">
        <f t="shared" si="197"/>
        <v>0.25</v>
      </c>
      <c r="S105" s="515">
        <v>0</v>
      </c>
      <c r="T105" s="441">
        <v>19</v>
      </c>
      <c r="U105" s="477">
        <v>7</v>
      </c>
      <c r="V105" s="894"/>
      <c r="W105" s="442">
        <f t="shared" si="198"/>
        <v>0.36842105263157893</v>
      </c>
      <c r="X105" s="478">
        <v>0</v>
      </c>
      <c r="Y105" s="441">
        <v>14</v>
      </c>
      <c r="Z105" s="477">
        <v>10</v>
      </c>
      <c r="AA105" s="894"/>
      <c r="AB105" s="442">
        <f t="shared" si="199"/>
        <v>0.7142857142857143</v>
      </c>
      <c r="AC105" s="478">
        <v>3</v>
      </c>
      <c r="AD105" s="441">
        <v>25</v>
      </c>
      <c r="AE105" s="477">
        <v>7</v>
      </c>
      <c r="AF105" s="894"/>
      <c r="AG105" s="442">
        <f t="shared" si="200"/>
        <v>0.28000000000000003</v>
      </c>
      <c r="AH105" s="478">
        <v>0</v>
      </c>
      <c r="AI105" s="441">
        <v>30</v>
      </c>
      <c r="AJ105" s="477">
        <v>9</v>
      </c>
      <c r="AK105" s="894" t="s">
        <v>652</v>
      </c>
      <c r="AL105" s="442">
        <f t="shared" si="201"/>
        <v>0.3</v>
      </c>
      <c r="AM105" s="443">
        <v>0</v>
      </c>
      <c r="AN105" s="517">
        <v>21</v>
      </c>
      <c r="AO105" s="518">
        <v>6</v>
      </c>
      <c r="AP105" s="894"/>
      <c r="AQ105" s="519">
        <f t="shared" si="202"/>
        <v>0.2857142857142857</v>
      </c>
      <c r="AR105" s="443">
        <v>0</v>
      </c>
      <c r="AS105" s="517">
        <v>23</v>
      </c>
      <c r="AT105" s="518">
        <v>10</v>
      </c>
      <c r="AU105" s="894"/>
      <c r="AV105" s="519">
        <f t="shared" si="203"/>
        <v>0.43478260869565216</v>
      </c>
      <c r="AW105" s="443">
        <v>3</v>
      </c>
      <c r="AX105" s="517">
        <v>32</v>
      </c>
      <c r="AY105" s="518">
        <v>9</v>
      </c>
      <c r="AZ105" s="894"/>
      <c r="BA105" s="519">
        <f t="shared" si="204"/>
        <v>0.28125</v>
      </c>
      <c r="BB105" s="443">
        <v>0</v>
      </c>
      <c r="BC105" s="517">
        <v>18</v>
      </c>
      <c r="BD105" s="518">
        <v>10</v>
      </c>
      <c r="BE105" s="894"/>
      <c r="BF105" s="519">
        <f t="shared" si="205"/>
        <v>0.55555555555555558</v>
      </c>
      <c r="BG105" s="443">
        <v>3</v>
      </c>
      <c r="BH105" s="517">
        <v>14</v>
      </c>
      <c r="BI105" s="518">
        <v>8</v>
      </c>
      <c r="BJ105" s="894"/>
      <c r="BK105" s="519">
        <f t="shared" si="206"/>
        <v>0.5714285714285714</v>
      </c>
      <c r="BL105" s="443">
        <v>1</v>
      </c>
      <c r="BM105" s="517">
        <v>22</v>
      </c>
      <c r="BN105" s="518">
        <v>4</v>
      </c>
      <c r="BO105" s="894"/>
      <c r="BP105" s="519">
        <f t="shared" si="207"/>
        <v>0.18181818181818182</v>
      </c>
      <c r="BQ105" s="443">
        <v>0</v>
      </c>
      <c r="BR105" s="517">
        <v>18</v>
      </c>
      <c r="BS105" s="518">
        <v>8</v>
      </c>
      <c r="BT105" s="894"/>
      <c r="BU105" s="519">
        <f t="shared" si="208"/>
        <v>0.44444444444444442</v>
      </c>
      <c r="BV105" s="443">
        <v>1</v>
      </c>
      <c r="BW105" s="517">
        <v>16</v>
      </c>
      <c r="BX105" s="518">
        <v>10</v>
      </c>
      <c r="BY105" s="894"/>
      <c r="BZ105" s="519">
        <f t="shared" si="209"/>
        <v>0.625</v>
      </c>
      <c r="CA105" s="443">
        <v>3</v>
      </c>
      <c r="CB105" s="517">
        <v>24</v>
      </c>
      <c r="CC105" s="518">
        <v>10</v>
      </c>
      <c r="CD105" s="894"/>
      <c r="CE105" s="519">
        <f t="shared" si="210"/>
        <v>0.41666666666666669</v>
      </c>
      <c r="CF105" s="443">
        <v>3</v>
      </c>
      <c r="CG105" s="517">
        <v>17</v>
      </c>
      <c r="CH105" s="518">
        <v>10</v>
      </c>
      <c r="CI105" s="923" t="s">
        <v>679</v>
      </c>
      <c r="CJ105" s="519">
        <f t="shared" si="211"/>
        <v>0.58823529411764708</v>
      </c>
      <c r="CK105" s="443">
        <v>3</v>
      </c>
      <c r="CL105" s="517">
        <v>7</v>
      </c>
      <c r="CM105" s="518">
        <v>2</v>
      </c>
      <c r="CN105" s="981" t="s">
        <v>680</v>
      </c>
      <c r="CO105" s="519">
        <f t="shared" si="212"/>
        <v>0.2857142857142857</v>
      </c>
      <c r="CP105" s="443">
        <v>0</v>
      </c>
      <c r="CQ105" s="517">
        <v>30</v>
      </c>
      <c r="CR105" s="518">
        <v>10</v>
      </c>
      <c r="CS105" s="894"/>
      <c r="CT105" s="519">
        <f t="shared" si="213"/>
        <v>0.33333333333333331</v>
      </c>
      <c r="CU105" s="443">
        <v>2</v>
      </c>
      <c r="CV105" s="517">
        <v>22</v>
      </c>
      <c r="CW105" s="518">
        <v>4</v>
      </c>
      <c r="CX105" s="894"/>
      <c r="CY105" s="519">
        <f t="shared" si="214"/>
        <v>0.18181818181818182</v>
      </c>
      <c r="CZ105" s="443">
        <v>0</v>
      </c>
      <c r="DA105" s="517">
        <v>22</v>
      </c>
      <c r="DB105" s="518">
        <v>10</v>
      </c>
      <c r="DC105" s="894"/>
      <c r="DD105" s="519">
        <f t="shared" si="215"/>
        <v>0.45454545454545453</v>
      </c>
      <c r="DE105" s="443">
        <v>3</v>
      </c>
      <c r="DF105" s="517">
        <v>24</v>
      </c>
      <c r="DG105" s="518">
        <v>9</v>
      </c>
      <c r="DH105" s="894"/>
      <c r="DI105" s="519">
        <f t="shared" si="216"/>
        <v>0.375</v>
      </c>
      <c r="DJ105" s="443">
        <v>0</v>
      </c>
      <c r="DK105" s="517">
        <v>18</v>
      </c>
      <c r="DL105" s="518">
        <v>5</v>
      </c>
      <c r="DM105" s="894"/>
      <c r="DN105" s="519">
        <f t="shared" si="217"/>
        <v>0.27777777777777779</v>
      </c>
      <c r="DO105" s="443">
        <v>0</v>
      </c>
      <c r="DP105" s="30"/>
    </row>
    <row r="106" spans="1:120" s="54" customFormat="1" x14ac:dyDescent="0.2">
      <c r="A106" s="1" t="str">
        <f>'spelers bestand'!D96</f>
        <v>Vliet v. Gerard</v>
      </c>
      <c r="B106" s="278">
        <f>'spelers bestand'!I96</f>
        <v>0.38</v>
      </c>
      <c r="C106" s="388">
        <f>'spelers bestand'!J96</f>
        <v>9.5</v>
      </c>
      <c r="D106" s="389">
        <f t="shared" si="218"/>
        <v>0.365234375</v>
      </c>
      <c r="E106" s="390">
        <f t="shared" si="219"/>
        <v>9.130859375</v>
      </c>
      <c r="F106" s="523">
        <f t="shared" si="220"/>
        <v>34</v>
      </c>
      <c r="G106" s="512">
        <f t="shared" si="221"/>
        <v>512</v>
      </c>
      <c r="H106" s="764">
        <f t="shared" si="222"/>
        <v>187</v>
      </c>
      <c r="I106" s="766">
        <f t="shared" si="223"/>
        <v>22</v>
      </c>
      <c r="J106" s="866">
        <v>24</v>
      </c>
      <c r="K106" s="393">
        <v>5</v>
      </c>
      <c r="L106" s="905"/>
      <c r="M106" s="520">
        <f t="shared" si="196"/>
        <v>0.20833333333333334</v>
      </c>
      <c r="N106" s="394">
        <v>0</v>
      </c>
      <c r="O106" s="441">
        <v>21</v>
      </c>
      <c r="P106" s="477">
        <v>10</v>
      </c>
      <c r="Q106" s="894"/>
      <c r="R106" s="521">
        <f t="shared" si="197"/>
        <v>0.47619047619047616</v>
      </c>
      <c r="S106" s="443">
        <v>3</v>
      </c>
      <c r="T106" s="514">
        <v>12</v>
      </c>
      <c r="U106" s="447">
        <v>10</v>
      </c>
      <c r="V106" s="895"/>
      <c r="W106" s="442">
        <f t="shared" si="198"/>
        <v>0.83333333333333337</v>
      </c>
      <c r="X106" s="516">
        <v>3</v>
      </c>
      <c r="Y106" s="441">
        <v>14</v>
      </c>
      <c r="Z106" s="477">
        <v>4</v>
      </c>
      <c r="AA106" s="894"/>
      <c r="AB106" s="442">
        <f t="shared" si="199"/>
        <v>0.2857142857142857</v>
      </c>
      <c r="AC106" s="478">
        <v>0</v>
      </c>
      <c r="AD106" s="441">
        <v>30</v>
      </c>
      <c r="AE106" s="477">
        <v>10</v>
      </c>
      <c r="AF106" s="894"/>
      <c r="AG106" s="442">
        <f t="shared" si="200"/>
        <v>0.33333333333333331</v>
      </c>
      <c r="AH106" s="478">
        <v>2</v>
      </c>
      <c r="AI106" s="441">
        <v>43</v>
      </c>
      <c r="AJ106" s="477">
        <v>10</v>
      </c>
      <c r="AK106" s="894"/>
      <c r="AL106" s="442">
        <f t="shared" si="201"/>
        <v>0.23255813953488372</v>
      </c>
      <c r="AM106" s="443">
        <v>2</v>
      </c>
      <c r="AN106" s="517">
        <v>23</v>
      </c>
      <c r="AO106" s="518">
        <v>8</v>
      </c>
      <c r="AP106" s="894"/>
      <c r="AQ106" s="519">
        <f t="shared" si="202"/>
        <v>0.34782608695652173</v>
      </c>
      <c r="AR106" s="443">
        <v>0</v>
      </c>
      <c r="AS106" s="517">
        <v>19</v>
      </c>
      <c r="AT106" s="518">
        <v>10</v>
      </c>
      <c r="AU106" s="894"/>
      <c r="AV106" s="519">
        <f t="shared" si="203"/>
        <v>0.52631578947368418</v>
      </c>
      <c r="AW106" s="443">
        <v>3</v>
      </c>
      <c r="AX106" s="517">
        <v>23</v>
      </c>
      <c r="AY106" s="518">
        <v>10</v>
      </c>
      <c r="AZ106" s="894"/>
      <c r="BA106" s="519">
        <f t="shared" si="204"/>
        <v>0.43478260869565216</v>
      </c>
      <c r="BB106" s="443">
        <v>3</v>
      </c>
      <c r="BC106" s="517">
        <v>20</v>
      </c>
      <c r="BD106" s="518">
        <v>5</v>
      </c>
      <c r="BE106" s="894"/>
      <c r="BF106" s="519">
        <f t="shared" si="205"/>
        <v>0.25</v>
      </c>
      <c r="BG106" s="443">
        <v>0</v>
      </c>
      <c r="BH106" s="517">
        <v>31</v>
      </c>
      <c r="BI106" s="518">
        <v>10</v>
      </c>
      <c r="BJ106" s="894"/>
      <c r="BK106" s="519">
        <f t="shared" si="206"/>
        <v>0.32258064516129031</v>
      </c>
      <c r="BL106" s="443">
        <v>2</v>
      </c>
      <c r="BM106" s="517">
        <v>21</v>
      </c>
      <c r="BN106" s="518">
        <v>9</v>
      </c>
      <c r="BO106" s="894" t="s">
        <v>671</v>
      </c>
      <c r="BP106" s="519">
        <f t="shared" si="207"/>
        <v>0.42857142857142855</v>
      </c>
      <c r="BQ106" s="443">
        <v>1</v>
      </c>
      <c r="BR106" s="517">
        <v>22</v>
      </c>
      <c r="BS106" s="518">
        <v>10</v>
      </c>
      <c r="BT106" s="894"/>
      <c r="BU106" s="519">
        <f t="shared" si="208"/>
        <v>0.45454545454545453</v>
      </c>
      <c r="BV106" s="443">
        <v>2</v>
      </c>
      <c r="BW106" s="517">
        <v>24</v>
      </c>
      <c r="BX106" s="518">
        <v>9</v>
      </c>
      <c r="BY106" s="894"/>
      <c r="BZ106" s="519">
        <f t="shared" si="209"/>
        <v>0.375</v>
      </c>
      <c r="CA106" s="443">
        <v>0</v>
      </c>
      <c r="CB106" s="517">
        <v>24</v>
      </c>
      <c r="CC106" s="518">
        <v>7</v>
      </c>
      <c r="CD106" s="894"/>
      <c r="CE106" s="519">
        <f t="shared" si="210"/>
        <v>0.29166666666666669</v>
      </c>
      <c r="CF106" s="443">
        <v>0</v>
      </c>
      <c r="CG106" s="517">
        <v>24</v>
      </c>
      <c r="CH106" s="518">
        <v>6</v>
      </c>
      <c r="CI106" s="894"/>
      <c r="CJ106" s="519">
        <f t="shared" si="211"/>
        <v>0.25</v>
      </c>
      <c r="CK106" s="443">
        <v>0</v>
      </c>
      <c r="CL106" s="517">
        <v>17</v>
      </c>
      <c r="CM106" s="518">
        <v>10</v>
      </c>
      <c r="CN106" s="894"/>
      <c r="CO106" s="519">
        <f t="shared" si="212"/>
        <v>0.58823529411764708</v>
      </c>
      <c r="CP106" s="443">
        <v>3</v>
      </c>
      <c r="CQ106" s="517">
        <v>27</v>
      </c>
      <c r="CR106" s="518">
        <v>4</v>
      </c>
      <c r="CS106" s="894"/>
      <c r="CT106" s="519">
        <f t="shared" si="213"/>
        <v>0.14814814814814814</v>
      </c>
      <c r="CU106" s="443">
        <v>0</v>
      </c>
      <c r="CV106" s="517">
        <v>25</v>
      </c>
      <c r="CW106" s="518">
        <v>10</v>
      </c>
      <c r="CX106" s="894"/>
      <c r="CY106" s="519">
        <f t="shared" si="214"/>
        <v>0.4</v>
      </c>
      <c r="CZ106" s="443">
        <v>2</v>
      </c>
      <c r="DA106" s="517">
        <v>32</v>
      </c>
      <c r="DB106" s="518">
        <v>10</v>
      </c>
      <c r="DC106" s="894"/>
      <c r="DD106" s="519">
        <f t="shared" si="215"/>
        <v>0.3125</v>
      </c>
      <c r="DE106" s="443">
        <v>2</v>
      </c>
      <c r="DF106" s="517">
        <v>18</v>
      </c>
      <c r="DG106" s="518">
        <v>10</v>
      </c>
      <c r="DH106" s="894"/>
      <c r="DI106" s="519">
        <f t="shared" si="216"/>
        <v>0.55555555555555558</v>
      </c>
      <c r="DJ106" s="443">
        <v>3</v>
      </c>
      <c r="DK106" s="517">
        <v>18</v>
      </c>
      <c r="DL106" s="518">
        <v>10</v>
      </c>
      <c r="DM106" s="894"/>
      <c r="DN106" s="519">
        <f t="shared" si="217"/>
        <v>0.55555555555555558</v>
      </c>
      <c r="DO106" s="443">
        <v>3</v>
      </c>
      <c r="DP106" s="30"/>
    </row>
    <row r="107" spans="1:120" s="54" customFormat="1" ht="15.75" thickBot="1" x14ac:dyDescent="0.25">
      <c r="A107" s="46" t="str">
        <f>'spelers bestand'!D97</f>
        <v>Vlooswijk Co</v>
      </c>
      <c r="B107" s="281">
        <f>'spelers bestand'!I97</f>
        <v>0.38</v>
      </c>
      <c r="C107" s="524">
        <f>'spelers bestand'!J97</f>
        <v>9.5</v>
      </c>
      <c r="D107" s="409">
        <f t="shared" si="218"/>
        <v>0.38144329896907214</v>
      </c>
      <c r="E107" s="410">
        <f t="shared" si="219"/>
        <v>9.536082474226804</v>
      </c>
      <c r="F107" s="525">
        <f t="shared" si="220"/>
        <v>37</v>
      </c>
      <c r="G107" s="526">
        <f t="shared" si="221"/>
        <v>485</v>
      </c>
      <c r="H107" s="767">
        <f t="shared" si="222"/>
        <v>185</v>
      </c>
      <c r="I107" s="768">
        <f t="shared" si="223"/>
        <v>22</v>
      </c>
      <c r="J107" s="870">
        <v>25</v>
      </c>
      <c r="K107" s="527">
        <v>10</v>
      </c>
      <c r="L107" s="919"/>
      <c r="M107" s="528">
        <f t="shared" si="196"/>
        <v>0.4</v>
      </c>
      <c r="N107" s="529">
        <v>2</v>
      </c>
      <c r="O107" s="530">
        <v>20</v>
      </c>
      <c r="P107" s="531">
        <v>10</v>
      </c>
      <c r="Q107" s="912"/>
      <c r="R107" s="532">
        <f t="shared" si="197"/>
        <v>0.5</v>
      </c>
      <c r="S107" s="533">
        <v>3</v>
      </c>
      <c r="T107" s="530">
        <v>12</v>
      </c>
      <c r="U107" s="531">
        <v>2</v>
      </c>
      <c r="V107" s="912"/>
      <c r="W107" s="532">
        <f t="shared" si="198"/>
        <v>0.16666666666666666</v>
      </c>
      <c r="X107" s="534">
        <v>0</v>
      </c>
      <c r="Y107" s="535">
        <v>20</v>
      </c>
      <c r="Z107" s="536">
        <v>10</v>
      </c>
      <c r="AA107" s="878" t="s">
        <v>645</v>
      </c>
      <c r="AB107" s="532">
        <f t="shared" si="199"/>
        <v>0.5</v>
      </c>
      <c r="AC107" s="537">
        <v>3</v>
      </c>
      <c r="AD107" s="535">
        <v>25</v>
      </c>
      <c r="AE107" s="536">
        <v>10</v>
      </c>
      <c r="AF107" s="896"/>
      <c r="AG107" s="532">
        <f t="shared" si="200"/>
        <v>0.4</v>
      </c>
      <c r="AH107" s="537">
        <v>2</v>
      </c>
      <c r="AI107" s="535">
        <v>17</v>
      </c>
      <c r="AJ107" s="536">
        <v>10</v>
      </c>
      <c r="AK107" s="896"/>
      <c r="AL107" s="532">
        <f t="shared" si="201"/>
        <v>0.58823529411764708</v>
      </c>
      <c r="AM107" s="538">
        <v>3</v>
      </c>
      <c r="AN107" s="539">
        <v>29</v>
      </c>
      <c r="AO107" s="540">
        <v>9</v>
      </c>
      <c r="AP107" s="896"/>
      <c r="AQ107" s="541">
        <f t="shared" si="202"/>
        <v>0.31034482758620691</v>
      </c>
      <c r="AR107" s="538">
        <v>0</v>
      </c>
      <c r="AS107" s="539">
        <v>14</v>
      </c>
      <c r="AT107" s="540">
        <v>10</v>
      </c>
      <c r="AU107" s="896"/>
      <c r="AV107" s="541">
        <f t="shared" si="203"/>
        <v>0.7142857142857143</v>
      </c>
      <c r="AW107" s="538">
        <v>3</v>
      </c>
      <c r="AX107" s="539">
        <v>16</v>
      </c>
      <c r="AY107" s="540">
        <v>10</v>
      </c>
      <c r="AZ107" s="896"/>
      <c r="BA107" s="541">
        <f t="shared" si="204"/>
        <v>0.625</v>
      </c>
      <c r="BB107" s="538">
        <v>3</v>
      </c>
      <c r="BC107" s="539">
        <v>39</v>
      </c>
      <c r="BD107" s="540">
        <v>10</v>
      </c>
      <c r="BE107" s="896"/>
      <c r="BF107" s="541">
        <f t="shared" si="205"/>
        <v>0.25641025641025639</v>
      </c>
      <c r="BG107" s="538">
        <v>2</v>
      </c>
      <c r="BH107" s="539">
        <v>22</v>
      </c>
      <c r="BI107" s="540">
        <v>10</v>
      </c>
      <c r="BJ107" s="896"/>
      <c r="BK107" s="541">
        <f t="shared" si="206"/>
        <v>0.45454545454545453</v>
      </c>
      <c r="BL107" s="538">
        <v>3</v>
      </c>
      <c r="BM107" s="539">
        <v>32</v>
      </c>
      <c r="BN107" s="540">
        <v>8</v>
      </c>
      <c r="BO107" s="896"/>
      <c r="BP107" s="541">
        <f t="shared" si="207"/>
        <v>0.25</v>
      </c>
      <c r="BQ107" s="538">
        <v>0</v>
      </c>
      <c r="BR107" s="539">
        <v>11</v>
      </c>
      <c r="BS107" s="540">
        <v>3</v>
      </c>
      <c r="BT107" s="974" t="s">
        <v>673</v>
      </c>
      <c r="BU107" s="541">
        <f t="shared" si="208"/>
        <v>0.27272727272727271</v>
      </c>
      <c r="BV107" s="538">
        <v>0</v>
      </c>
      <c r="BW107" s="539">
        <v>24</v>
      </c>
      <c r="BX107" s="540">
        <v>10</v>
      </c>
      <c r="BY107" s="896"/>
      <c r="BZ107" s="541">
        <f t="shared" si="209"/>
        <v>0.41666666666666669</v>
      </c>
      <c r="CA107" s="540">
        <v>3</v>
      </c>
      <c r="CB107" s="539">
        <v>26</v>
      </c>
      <c r="CC107" s="540">
        <v>10</v>
      </c>
      <c r="CD107" s="896"/>
      <c r="CE107" s="541">
        <f t="shared" si="210"/>
        <v>0.38461538461538464</v>
      </c>
      <c r="CF107" s="538">
        <v>2</v>
      </c>
      <c r="CG107" s="539">
        <v>17</v>
      </c>
      <c r="CH107" s="540">
        <v>1</v>
      </c>
      <c r="CI107" s="974" t="s">
        <v>679</v>
      </c>
      <c r="CJ107" s="541">
        <f t="shared" si="211"/>
        <v>5.8823529411764705E-2</v>
      </c>
      <c r="CK107" s="538">
        <v>0</v>
      </c>
      <c r="CL107" s="539">
        <v>24</v>
      </c>
      <c r="CM107" s="540">
        <v>10</v>
      </c>
      <c r="CN107" s="896"/>
      <c r="CO107" s="541">
        <f t="shared" si="212"/>
        <v>0.41666666666666669</v>
      </c>
      <c r="CP107" s="538">
        <v>3</v>
      </c>
      <c r="CQ107" s="539">
        <v>22</v>
      </c>
      <c r="CR107" s="540">
        <v>8</v>
      </c>
      <c r="CS107" s="896"/>
      <c r="CT107" s="541">
        <f t="shared" si="213"/>
        <v>0.36363636363636365</v>
      </c>
      <c r="CU107" s="538">
        <v>0</v>
      </c>
      <c r="CV107" s="539">
        <v>22</v>
      </c>
      <c r="CW107" s="540">
        <v>9</v>
      </c>
      <c r="CX107" s="974" t="s">
        <v>688</v>
      </c>
      <c r="CY107" s="541">
        <f t="shared" si="214"/>
        <v>0.40909090909090912</v>
      </c>
      <c r="CZ107" s="538">
        <v>1</v>
      </c>
      <c r="DA107" s="539">
        <v>21</v>
      </c>
      <c r="DB107" s="540">
        <v>5</v>
      </c>
      <c r="DC107" s="896" t="s">
        <v>626</v>
      </c>
      <c r="DD107" s="541">
        <f t="shared" si="215"/>
        <v>0.23809523809523808</v>
      </c>
      <c r="DE107" s="538">
        <v>0</v>
      </c>
      <c r="DF107" s="539">
        <v>28</v>
      </c>
      <c r="DG107" s="540">
        <v>10</v>
      </c>
      <c r="DH107" s="896"/>
      <c r="DI107" s="541">
        <f t="shared" si="216"/>
        <v>0.35714285714285715</v>
      </c>
      <c r="DJ107" s="538">
        <v>2</v>
      </c>
      <c r="DK107" s="539">
        <v>19</v>
      </c>
      <c r="DL107" s="540">
        <v>10</v>
      </c>
      <c r="DM107" s="896" t="s">
        <v>661</v>
      </c>
      <c r="DN107" s="541">
        <f t="shared" si="217"/>
        <v>0.52631578947368418</v>
      </c>
      <c r="DO107" s="538">
        <v>2</v>
      </c>
      <c r="DP107" s="30"/>
    </row>
  </sheetData>
  <sheetProtection formatCells="0" formatColumns="0" formatRows="0" insertColumns="0" insertRows="0" insertHyperlinks="0" deleteColumns="0" deleteRows="0" sort="0" autoFilter="0" pivotTables="0"/>
  <sortState ref="A45:C55">
    <sortCondition descending="1" ref="C44"/>
  </sortState>
  <mergeCells count="230">
    <mergeCell ref="Y82:AC82"/>
    <mergeCell ref="Y95:AC95"/>
    <mergeCell ref="DK4:DO4"/>
    <mergeCell ref="DK17:DO17"/>
    <mergeCell ref="DK30:DO30"/>
    <mergeCell ref="DK43:DO43"/>
    <mergeCell ref="DK56:DO56"/>
    <mergeCell ref="DK69:DO69"/>
    <mergeCell ref="DK82:DO82"/>
    <mergeCell ref="DK95:DO95"/>
    <mergeCell ref="DF4:DJ4"/>
    <mergeCell ref="DF17:DJ17"/>
    <mergeCell ref="DF30:DJ30"/>
    <mergeCell ref="DF43:DJ43"/>
    <mergeCell ref="DF56:DJ56"/>
    <mergeCell ref="DA4:DE4"/>
    <mergeCell ref="DA17:DE17"/>
    <mergeCell ref="DA30:DE30"/>
    <mergeCell ref="DA43:DE43"/>
    <mergeCell ref="DF82:DJ82"/>
    <mergeCell ref="DF95:DJ95"/>
    <mergeCell ref="CV95:CZ95"/>
    <mergeCell ref="CL95:CP95"/>
    <mergeCell ref="CB95:CF95"/>
    <mergeCell ref="DA56:DE56"/>
    <mergeCell ref="DA69:DE69"/>
    <mergeCell ref="DA82:DE82"/>
    <mergeCell ref="DA95:DE95"/>
    <mergeCell ref="CV4:CZ4"/>
    <mergeCell ref="CV17:CZ17"/>
    <mergeCell ref="CV30:CZ30"/>
    <mergeCell ref="CV43:CZ43"/>
    <mergeCell ref="CV56:CZ56"/>
    <mergeCell ref="CQ4:CU4"/>
    <mergeCell ref="CQ17:CU17"/>
    <mergeCell ref="CQ30:CU30"/>
    <mergeCell ref="CQ43:CU43"/>
    <mergeCell ref="CQ56:CU56"/>
    <mergeCell ref="CQ69:CU69"/>
    <mergeCell ref="CQ82:CU82"/>
    <mergeCell ref="CQ95:CU95"/>
    <mergeCell ref="CL4:CP4"/>
    <mergeCell ref="CL17:CP17"/>
    <mergeCell ref="CL30:CP30"/>
    <mergeCell ref="CL43:CP43"/>
    <mergeCell ref="CL56:CP56"/>
    <mergeCell ref="CG4:CK4"/>
    <mergeCell ref="CG17:CK17"/>
    <mergeCell ref="CG30:CK30"/>
    <mergeCell ref="CG43:CK43"/>
    <mergeCell ref="CG56:CK56"/>
    <mergeCell ref="CG69:CK69"/>
    <mergeCell ref="CG82:CK82"/>
    <mergeCell ref="CG95:CK95"/>
    <mergeCell ref="CB4:CF4"/>
    <mergeCell ref="CB17:CF17"/>
    <mergeCell ref="CB30:CF30"/>
    <mergeCell ref="CB43:CF43"/>
    <mergeCell ref="CB56:CF56"/>
    <mergeCell ref="BW4:CA4"/>
    <mergeCell ref="BW17:CA17"/>
    <mergeCell ref="BW30:CA30"/>
    <mergeCell ref="BW43:CA43"/>
    <mergeCell ref="BW56:CA56"/>
    <mergeCell ref="BW69:CA69"/>
    <mergeCell ref="BW82:CA82"/>
    <mergeCell ref="BW95:CA95"/>
    <mergeCell ref="BR4:BV4"/>
    <mergeCell ref="BR17:BV17"/>
    <mergeCell ref="BR30:BV30"/>
    <mergeCell ref="BR43:BV43"/>
    <mergeCell ref="BR56:BV56"/>
    <mergeCell ref="BR95:BV95"/>
    <mergeCell ref="BM4:BQ4"/>
    <mergeCell ref="BM17:BQ17"/>
    <mergeCell ref="BM30:BQ30"/>
    <mergeCell ref="BM43:BQ43"/>
    <mergeCell ref="BM56:BQ56"/>
    <mergeCell ref="BM69:BQ69"/>
    <mergeCell ref="BM82:BQ82"/>
    <mergeCell ref="BM95:BQ95"/>
    <mergeCell ref="BH4:BL4"/>
    <mergeCell ref="BH17:BL17"/>
    <mergeCell ref="BH30:BL30"/>
    <mergeCell ref="BH43:BL43"/>
    <mergeCell ref="BH56:BL56"/>
    <mergeCell ref="BH95:BL95"/>
    <mergeCell ref="BC4:BG4"/>
    <mergeCell ref="BC17:BG17"/>
    <mergeCell ref="BC30:BG30"/>
    <mergeCell ref="BC43:BG43"/>
    <mergeCell ref="BC56:BG56"/>
    <mergeCell ref="BC69:BG69"/>
    <mergeCell ref="BC82:BG82"/>
    <mergeCell ref="BC95:BG95"/>
    <mergeCell ref="AX4:BB4"/>
    <mergeCell ref="AX17:BB17"/>
    <mergeCell ref="AX30:BB30"/>
    <mergeCell ref="AX43:BB43"/>
    <mergeCell ref="AX56:BB56"/>
    <mergeCell ref="AX95:BB95"/>
    <mergeCell ref="AS4:AW4"/>
    <mergeCell ref="AS17:AW17"/>
    <mergeCell ref="AS30:AW30"/>
    <mergeCell ref="AS43:AW43"/>
    <mergeCell ref="AS56:AW56"/>
    <mergeCell ref="AS69:AW69"/>
    <mergeCell ref="AS82:AW82"/>
    <mergeCell ref="AS95:AW95"/>
    <mergeCell ref="AN4:AR4"/>
    <mergeCell ref="AN17:AR17"/>
    <mergeCell ref="AN30:AR30"/>
    <mergeCell ref="AN43:AR43"/>
    <mergeCell ref="AN56:AR56"/>
    <mergeCell ref="AN95:AR95"/>
    <mergeCell ref="AI4:AM4"/>
    <mergeCell ref="AI17:AM17"/>
    <mergeCell ref="AI30:AM30"/>
    <mergeCell ref="AI43:AM43"/>
    <mergeCell ref="AI56:AM56"/>
    <mergeCell ref="AI69:AM69"/>
    <mergeCell ref="AI82:AM82"/>
    <mergeCell ref="AI95:AM95"/>
    <mergeCell ref="AD4:AH4"/>
    <mergeCell ref="AD17:AH17"/>
    <mergeCell ref="AD30:AH30"/>
    <mergeCell ref="AD43:AH43"/>
    <mergeCell ref="AD56:AH56"/>
    <mergeCell ref="AD95:AH95"/>
    <mergeCell ref="DF1:DJ1"/>
    <mergeCell ref="DF2:DJ2"/>
    <mergeCell ref="AI1:AM1"/>
    <mergeCell ref="AI2:AM2"/>
    <mergeCell ref="T1:X1"/>
    <mergeCell ref="T2:X2"/>
    <mergeCell ref="Y1:AC1"/>
    <mergeCell ref="AD69:AH69"/>
    <mergeCell ref="AD82:AH82"/>
    <mergeCell ref="AN69:AR69"/>
    <mergeCell ref="AN82:AR82"/>
    <mergeCell ref="AX69:BB69"/>
    <mergeCell ref="AX82:BB82"/>
    <mergeCell ref="BH69:BL69"/>
    <mergeCell ref="BH82:BL82"/>
    <mergeCell ref="BR69:BV69"/>
    <mergeCell ref="BR82:BV82"/>
    <mergeCell ref="CB69:CF69"/>
    <mergeCell ref="CB82:CF82"/>
    <mergeCell ref="CL69:CP69"/>
    <mergeCell ref="CL82:CP82"/>
    <mergeCell ref="CV69:CZ69"/>
    <mergeCell ref="CV82:CZ82"/>
    <mergeCell ref="DF69:DJ69"/>
    <mergeCell ref="CL1:CP1"/>
    <mergeCell ref="CL2:CP2"/>
    <mergeCell ref="BM1:BQ1"/>
    <mergeCell ref="BM2:BQ2"/>
    <mergeCell ref="BR1:BV1"/>
    <mergeCell ref="BR2:BV2"/>
    <mergeCell ref="BW1:CA1"/>
    <mergeCell ref="BW2:CA2"/>
    <mergeCell ref="Y2:AC2"/>
    <mergeCell ref="AD1:AH1"/>
    <mergeCell ref="AD2:AH2"/>
    <mergeCell ref="CB1:CF1"/>
    <mergeCell ref="CB2:CF2"/>
    <mergeCell ref="CG1:CK1"/>
    <mergeCell ref="CG2:CK2"/>
    <mergeCell ref="O1:S1"/>
    <mergeCell ref="O2:S2"/>
    <mergeCell ref="J69:N69"/>
    <mergeCell ref="AS1:AW1"/>
    <mergeCell ref="AX1:BB1"/>
    <mergeCell ref="O4:S4"/>
    <mergeCell ref="O17:S17"/>
    <mergeCell ref="O30:S30"/>
    <mergeCell ref="O43:S43"/>
    <mergeCell ref="O56:S56"/>
    <mergeCell ref="O69:S69"/>
    <mergeCell ref="J4:N4"/>
    <mergeCell ref="J17:N17"/>
    <mergeCell ref="J30:N30"/>
    <mergeCell ref="J43:N43"/>
    <mergeCell ref="J56:N56"/>
    <mergeCell ref="T69:X69"/>
    <mergeCell ref="Y4:AC4"/>
    <mergeCell ref="Y17:AC17"/>
    <mergeCell ref="Y30:AC30"/>
    <mergeCell ref="Y43:AC43"/>
    <mergeCell ref="Y56:AC56"/>
    <mergeCell ref="Y69:AC69"/>
    <mergeCell ref="T43:X43"/>
    <mergeCell ref="DK1:DO1"/>
    <mergeCell ref="DK2:DO2"/>
    <mergeCell ref="CQ1:CU1"/>
    <mergeCell ref="CQ2:CU2"/>
    <mergeCell ref="CV1:CZ1"/>
    <mergeCell ref="CV2:CZ2"/>
    <mergeCell ref="DA1:DE1"/>
    <mergeCell ref="DA2:DE2"/>
    <mergeCell ref="B69:C69"/>
    <mergeCell ref="T4:X4"/>
    <mergeCell ref="T17:X17"/>
    <mergeCell ref="T30:X30"/>
    <mergeCell ref="BC1:BG1"/>
    <mergeCell ref="BH1:BL1"/>
    <mergeCell ref="AN2:AR2"/>
    <mergeCell ref="AS2:AW2"/>
    <mergeCell ref="AX2:BB2"/>
    <mergeCell ref="BC2:BG2"/>
    <mergeCell ref="BH2:BL2"/>
    <mergeCell ref="AN1:AR1"/>
    <mergeCell ref="B1:C1"/>
    <mergeCell ref="B2:C2"/>
    <mergeCell ref="J2:N2"/>
    <mergeCell ref="J1:N1"/>
    <mergeCell ref="T56:X56"/>
    <mergeCell ref="B82:C82"/>
    <mergeCell ref="B95:C95"/>
    <mergeCell ref="B4:C4"/>
    <mergeCell ref="B17:C17"/>
    <mergeCell ref="B30:C30"/>
    <mergeCell ref="B43:C43"/>
    <mergeCell ref="B56:C56"/>
    <mergeCell ref="J82:N82"/>
    <mergeCell ref="J95:N95"/>
    <mergeCell ref="O82:S82"/>
    <mergeCell ref="O95:S95"/>
    <mergeCell ref="T82:X82"/>
    <mergeCell ref="T95:X95"/>
  </mergeCells>
  <printOptions horizontalCentered="1" verticalCentered="1" gridLines="1"/>
  <pageMargins left="0" right="0" top="0" bottom="0" header="0" footer="0"/>
  <pageSetup paperSize="9" scale="6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  <pageSetUpPr fitToPage="1"/>
  </sheetPr>
  <dimension ref="A1:Z56"/>
  <sheetViews>
    <sheetView workbookViewId="0">
      <selection activeCell="M1" sqref="M1"/>
    </sheetView>
  </sheetViews>
  <sheetFormatPr defaultColWidth="8.85546875" defaultRowHeight="15" x14ac:dyDescent="0.2"/>
  <cols>
    <col min="1" max="1" width="6.7109375" style="54" customWidth="1"/>
    <col min="2" max="2" width="3.7109375" style="16" customWidth="1"/>
    <col min="3" max="3" width="2.7109375" style="30" customWidth="1"/>
    <col min="4" max="4" width="4.7109375" style="779" customWidth="1"/>
    <col min="5" max="5" width="4.7109375" style="31" customWidth="1"/>
    <col min="6" max="7" width="20.7109375" style="31" customWidth="1"/>
    <col min="8" max="8" width="2.7109375" style="30" customWidth="1"/>
    <col min="9" max="9" width="4.7109375" style="779" customWidth="1"/>
    <col min="10" max="10" width="4.7109375" style="31" customWidth="1"/>
    <col min="11" max="12" width="20.7109375" style="31" customWidth="1"/>
    <col min="13" max="13" width="10.7109375" style="54" customWidth="1"/>
    <col min="14" max="14" width="6.7109375" style="54" customWidth="1"/>
    <col min="15" max="15" width="3.7109375" style="16" customWidth="1"/>
    <col min="16" max="16" width="2.7109375" style="35" customWidth="1"/>
    <col min="17" max="17" width="4.7109375" style="779" customWidth="1"/>
    <col min="18" max="18" width="4.7109375" style="31" customWidth="1"/>
    <col min="19" max="20" width="20.7109375" style="31" customWidth="1"/>
    <col min="21" max="21" width="2.7109375" style="30" customWidth="1"/>
    <col min="22" max="22" width="4.7109375" style="779" customWidth="1"/>
    <col min="23" max="23" width="4.7109375" style="31" customWidth="1"/>
    <col min="24" max="24" width="20.7109375" style="31" customWidth="1"/>
    <col min="25" max="25" width="20.7109375" style="54" customWidth="1"/>
    <col min="26" max="16384" width="8.85546875" style="54"/>
  </cols>
  <sheetData>
    <row r="1" spans="1:25" ht="18.95" customHeight="1" thickBot="1" x14ac:dyDescent="0.3">
      <c r="A1" s="711">
        <v>43431</v>
      </c>
      <c r="B1" s="15"/>
      <c r="C1" s="85">
        <v>8</v>
      </c>
      <c r="D1" s="789"/>
      <c r="E1" s="56"/>
      <c r="F1" s="235" t="s">
        <v>576</v>
      </c>
      <c r="G1" s="32"/>
      <c r="H1" s="36"/>
      <c r="I1" s="785"/>
      <c r="J1" s="36"/>
      <c r="K1" s="236" t="s">
        <v>577</v>
      </c>
      <c r="L1" s="160"/>
      <c r="M1" s="790">
        <v>3</v>
      </c>
      <c r="N1" s="57"/>
      <c r="O1" s="15"/>
      <c r="P1" s="35">
        <v>5</v>
      </c>
      <c r="Q1" s="784"/>
      <c r="R1" s="37"/>
      <c r="S1" s="235" t="s">
        <v>567</v>
      </c>
      <c r="T1" s="32"/>
      <c r="U1" s="36"/>
      <c r="V1" s="785"/>
      <c r="W1" s="36"/>
      <c r="X1" s="166" t="s">
        <v>568</v>
      </c>
    </row>
    <row r="2" spans="1:25" ht="18.95" customHeight="1" x14ac:dyDescent="0.25">
      <c r="A2" s="97" t="s">
        <v>154</v>
      </c>
      <c r="B2" s="5" t="s">
        <v>151</v>
      </c>
      <c r="C2" s="28" t="s">
        <v>150</v>
      </c>
      <c r="D2" s="6" t="s">
        <v>82</v>
      </c>
      <c r="E2" s="28" t="s">
        <v>2</v>
      </c>
      <c r="F2" s="139" t="s">
        <v>95</v>
      </c>
      <c r="G2" s="139"/>
      <c r="H2" s="28" t="s">
        <v>150</v>
      </c>
      <c r="I2" s="6" t="s">
        <v>82</v>
      </c>
      <c r="J2" s="28" t="s">
        <v>2</v>
      </c>
      <c r="K2" s="28" t="s">
        <v>365</v>
      </c>
      <c r="L2" s="139"/>
      <c r="M2" s="712">
        <v>43410</v>
      </c>
      <c r="N2" s="97" t="s">
        <v>154</v>
      </c>
      <c r="O2" s="5" t="s">
        <v>151</v>
      </c>
      <c r="P2" s="28" t="s">
        <v>150</v>
      </c>
      <c r="Q2" s="6" t="s">
        <v>82</v>
      </c>
      <c r="R2" s="28" t="s">
        <v>2</v>
      </c>
      <c r="S2" s="139" t="s">
        <v>94</v>
      </c>
      <c r="T2" s="139"/>
      <c r="U2" s="28" t="s">
        <v>150</v>
      </c>
      <c r="V2" s="6" t="s">
        <v>82</v>
      </c>
      <c r="W2" s="28" t="s">
        <v>2</v>
      </c>
      <c r="X2" s="139" t="s">
        <v>366</v>
      </c>
    </row>
    <row r="3" spans="1:25" ht="18.95" customHeight="1" x14ac:dyDescent="0.2">
      <c r="A3" s="18">
        <v>12.3</v>
      </c>
      <c r="B3" s="774">
        <v>1</v>
      </c>
      <c r="C3" s="250" t="str">
        <f>'competitie lijst'!A55</f>
        <v>E</v>
      </c>
      <c r="D3" s="777" t="str">
        <f>'competitie lijst'!B56</f>
        <v>1 = 12,30</v>
      </c>
      <c r="E3" s="82">
        <f>'spelers bestand'!J56</f>
        <v>27.139037500000001</v>
      </c>
      <c r="F3" s="8" t="str">
        <f>'competitie lijst'!O56</f>
        <v>Pater Gerrit</v>
      </c>
      <c r="G3" s="219"/>
      <c r="H3" s="250" t="str">
        <f>'competitie lijst'!A55</f>
        <v>E</v>
      </c>
      <c r="I3" s="777">
        <f>'competitie lijst'!B59</f>
        <v>3</v>
      </c>
      <c r="J3" s="82">
        <f>'spelers bestand'!J59</f>
        <v>25.5</v>
      </c>
      <c r="K3" s="8" t="str">
        <f>'competitie lijst'!O59</f>
        <v>Gelder van Frans</v>
      </c>
      <c r="L3" s="8"/>
      <c r="M3" s="783"/>
      <c r="N3" s="18">
        <v>12.3</v>
      </c>
      <c r="O3" s="774">
        <v>1</v>
      </c>
      <c r="P3" s="250" t="str">
        <f>'competitie lijst'!A91</f>
        <v>H</v>
      </c>
      <c r="Q3" s="777" t="str">
        <f>'competitie lijst'!B87</f>
        <v>3 =12,00 / =18,00 uur</v>
      </c>
      <c r="R3" s="82">
        <f>'spelers bestand'!J87</f>
        <v>10.3389825</v>
      </c>
      <c r="S3" s="8" t="str">
        <f>'competitie lijst'!O87</f>
        <v>Hoogendijk Marinus*</v>
      </c>
      <c r="T3" s="219"/>
      <c r="U3" s="250" t="str">
        <f>'competitie lijst'!A91</f>
        <v>H</v>
      </c>
      <c r="V3" s="777">
        <f>'competitie lijst'!B92</f>
        <v>0</v>
      </c>
      <c r="W3" s="82">
        <f>'spelers bestand'!J92</f>
        <v>11.625</v>
      </c>
      <c r="X3" s="8" t="str">
        <f>'competitie lijst'!O92</f>
        <v>Werf v.d.Leo</v>
      </c>
      <c r="Y3" s="8"/>
    </row>
    <row r="4" spans="1:25" ht="18.95" customHeight="1" x14ac:dyDescent="0.2">
      <c r="A4" s="18">
        <v>12.3</v>
      </c>
      <c r="B4" s="774">
        <v>2</v>
      </c>
      <c r="C4" s="250" t="str">
        <f>'competitie lijst'!A43</f>
        <v>D</v>
      </c>
      <c r="D4" s="777" t="str">
        <f>'competitie lijst'!B44</f>
        <v>1 = 12,30</v>
      </c>
      <c r="E4" s="82">
        <f>'spelers bestand'!J44</f>
        <v>31.622912499999998</v>
      </c>
      <c r="F4" s="8" t="str">
        <f>'competitie lijst'!O44</f>
        <v>Sleeuwenhoek Louis</v>
      </c>
      <c r="G4" s="219"/>
      <c r="H4" s="250" t="str">
        <f>'competitie lijst'!A43</f>
        <v>D</v>
      </c>
      <c r="I4" s="777">
        <f>'competitie lijst'!B47</f>
        <v>2</v>
      </c>
      <c r="J4" s="82">
        <f>'spelers bestand'!J47</f>
        <v>30.226700000000001</v>
      </c>
      <c r="K4" s="8" t="str">
        <f>'competitie lijst'!O47</f>
        <v xml:space="preserve">Achterberg Arnold </v>
      </c>
      <c r="L4" s="8"/>
      <c r="N4" s="18">
        <v>12.3</v>
      </c>
      <c r="O4" s="774">
        <v>2</v>
      </c>
      <c r="P4" s="250" t="str">
        <f>'competitie lijst'!A43</f>
        <v>D</v>
      </c>
      <c r="Q4" s="777">
        <f>'competitie lijst'!B39</f>
        <v>3</v>
      </c>
      <c r="R4" s="82">
        <f>'spelers bestand'!J39</f>
        <v>35.602409999999999</v>
      </c>
      <c r="S4" s="8" t="str">
        <f>'competitie lijst'!O39</f>
        <v>Eijk v. Cees</v>
      </c>
      <c r="T4" s="219"/>
      <c r="U4" s="250" t="str">
        <f>'competitie lijst'!A43</f>
        <v>D</v>
      </c>
      <c r="V4" s="777" t="str">
        <f>'competitie lijst'!B44</f>
        <v>1 = 12,30</v>
      </c>
      <c r="W4" s="82">
        <f>'spelers bestand'!J44</f>
        <v>31.622912499999998</v>
      </c>
      <c r="X4" s="8" t="str">
        <f>'competitie lijst'!O44</f>
        <v>Sleeuwenhoek Louis</v>
      </c>
      <c r="Y4" s="8"/>
    </row>
    <row r="5" spans="1:25" ht="18.95" customHeight="1" x14ac:dyDescent="0.25">
      <c r="A5" s="18">
        <v>12.3</v>
      </c>
      <c r="B5" s="774">
        <v>3</v>
      </c>
      <c r="C5" s="250" t="str">
        <f>'competitie lijst'!A55</f>
        <v>E</v>
      </c>
      <c r="D5" s="777" t="str">
        <f>'competitie lijst'!B53</f>
        <v>1=12,30</v>
      </c>
      <c r="E5" s="82">
        <f>'spelers bestand'!J53</f>
        <v>27.8125</v>
      </c>
      <c r="F5" s="8" t="str">
        <f>'competitie lijst'!O53</f>
        <v>Kroon Jos</v>
      </c>
      <c r="G5" s="219"/>
      <c r="H5" s="250" t="str">
        <f>'competitie lijst'!A55</f>
        <v>E</v>
      </c>
      <c r="I5" s="777" t="str">
        <f>'competitie lijst'!B51</f>
        <v>2&lt;1</v>
      </c>
      <c r="J5" s="82">
        <f>'spelers bestand'!J51</f>
        <v>27.889150000000001</v>
      </c>
      <c r="K5" s="8" t="str">
        <f>'competitie lijst'!O51</f>
        <v>Gent v. Hans</v>
      </c>
      <c r="L5" s="8"/>
      <c r="M5" s="713"/>
      <c r="N5" s="18">
        <v>12.3</v>
      </c>
      <c r="O5" s="774">
        <v>3</v>
      </c>
      <c r="P5" s="250" t="str">
        <f>'competitie lijst'!A55</f>
        <v>E</v>
      </c>
      <c r="Q5" s="777" t="str">
        <f>'competitie lijst'!B51</f>
        <v>2&lt;1</v>
      </c>
      <c r="R5" s="82">
        <f>'spelers bestand'!J51</f>
        <v>27.889150000000001</v>
      </c>
      <c r="S5" s="8" t="str">
        <f>'competitie lijst'!O51</f>
        <v>Gent v. Hans</v>
      </c>
      <c r="T5" s="219"/>
      <c r="U5" s="250" t="str">
        <f>'competitie lijst'!A55</f>
        <v>E</v>
      </c>
      <c r="V5" s="777" t="str">
        <f>'competitie lijst'!B56</f>
        <v>1 = 12,30</v>
      </c>
      <c r="W5" s="82">
        <f>'spelers bestand'!J56</f>
        <v>27.139037500000001</v>
      </c>
      <c r="X5" s="8" t="str">
        <f>'competitie lijst'!O56</f>
        <v>Pater Gerrit</v>
      </c>
      <c r="Y5" s="8"/>
    </row>
    <row r="6" spans="1:25" ht="18.95" customHeight="1" x14ac:dyDescent="0.2">
      <c r="A6" s="18">
        <v>12.3</v>
      </c>
      <c r="B6" s="774">
        <v>4</v>
      </c>
      <c r="C6" s="250" t="str">
        <f>'competitie lijst'!A31</f>
        <v>C</v>
      </c>
      <c r="D6" s="777">
        <f>'competitie lijst'!B29</f>
        <v>3</v>
      </c>
      <c r="E6" s="82">
        <f>'spelers bestand'!J29</f>
        <v>57.268722500000003</v>
      </c>
      <c r="F6" s="8" t="str">
        <f>'competitie lijst'!O29</f>
        <v>Brand Piet*</v>
      </c>
      <c r="G6" s="219"/>
      <c r="H6" s="250" t="str">
        <f>'competitie lijst'!A31</f>
        <v>C</v>
      </c>
      <c r="I6" s="777">
        <f>'competitie lijst'!B27</f>
        <v>1</v>
      </c>
      <c r="J6" s="82">
        <f>'spelers bestand'!J27</f>
        <v>43.3294675</v>
      </c>
      <c r="K6" s="8" t="str">
        <f>'competitie lijst'!O27</f>
        <v>Beus de Arnold</v>
      </c>
      <c r="L6" s="8"/>
      <c r="N6" s="18">
        <v>12.3</v>
      </c>
      <c r="O6" s="774">
        <v>4</v>
      </c>
      <c r="P6" s="250" t="str">
        <f>'competitie lijst'!A31</f>
        <v>C</v>
      </c>
      <c r="Q6" s="777">
        <f>'competitie lijst'!B26</f>
        <v>1</v>
      </c>
      <c r="R6" s="82">
        <f>'spelers bestand'!J26</f>
        <v>44.161677500000003</v>
      </c>
      <c r="S6" s="8" t="str">
        <f>'competitie lijst'!O26</f>
        <v>Baars Willem</v>
      </c>
      <c r="T6" s="219"/>
      <c r="U6" s="250" t="str">
        <f>'competitie lijst'!A31</f>
        <v>C</v>
      </c>
      <c r="V6" s="777">
        <f>'competitie lijst'!B33</f>
        <v>3</v>
      </c>
      <c r="W6" s="82">
        <f>'spelers bestand'!J33</f>
        <v>39.395887500000001</v>
      </c>
      <c r="X6" s="8" t="str">
        <f>'competitie lijst'!O33</f>
        <v>Anbergen Joop</v>
      </c>
      <c r="Y6" s="8"/>
    </row>
    <row r="7" spans="1:25" ht="18.95" customHeight="1" x14ac:dyDescent="0.2">
      <c r="A7" s="18">
        <v>12.3</v>
      </c>
      <c r="B7" s="774">
        <v>5</v>
      </c>
      <c r="C7" s="250" t="str">
        <f>'competitie lijst'!A55</f>
        <v>E</v>
      </c>
      <c r="D7" s="777">
        <f>'competitie lijst'!B54</f>
        <v>3</v>
      </c>
      <c r="E7" s="82">
        <f>'spelers bestand'!J54</f>
        <v>27.3</v>
      </c>
      <c r="F7" s="8" t="str">
        <f>'competitie lijst'!O54</f>
        <v>Uitgevallen Meer v.d.John</v>
      </c>
      <c r="G7" s="219"/>
      <c r="H7" s="250" t="str">
        <f>'competitie lijst'!A55</f>
        <v>E</v>
      </c>
      <c r="I7" s="777" t="str">
        <f>'competitie lijst'!B50</f>
        <v>1/2=18,30</v>
      </c>
      <c r="J7" s="82">
        <f>'spelers bestand'!J50</f>
        <v>28.390805000000004</v>
      </c>
      <c r="K7" s="8" t="str">
        <f>'competitie lijst'!O50</f>
        <v>Berg van den Anton</v>
      </c>
      <c r="L7" s="8"/>
      <c r="N7" s="18">
        <v>12.3</v>
      </c>
      <c r="O7" s="774">
        <v>5</v>
      </c>
      <c r="P7" s="250" t="str">
        <f>'competitie lijst'!A43</f>
        <v>D</v>
      </c>
      <c r="Q7" s="777">
        <f>'competitie lijst'!B48</f>
        <v>3</v>
      </c>
      <c r="R7" s="82">
        <f>'spelers bestand'!J48</f>
        <v>30.131580000000003</v>
      </c>
      <c r="S7" s="8" t="str">
        <f>'competitie lijst'!O48</f>
        <v>Bos Siem</v>
      </c>
      <c r="T7" s="219"/>
      <c r="U7" s="250" t="str">
        <f>'competitie lijst'!A43</f>
        <v>D</v>
      </c>
      <c r="V7" s="777" t="str">
        <f>'competitie lijst'!B46</f>
        <v>1&lt;2=18,30</v>
      </c>
      <c r="W7" s="82">
        <f>'spelers bestand'!J46</f>
        <v>30.259740000000001</v>
      </c>
      <c r="X7" s="8" t="str">
        <f>'competitie lijst'!O46</f>
        <v xml:space="preserve">Berends Sjaak </v>
      </c>
      <c r="Y7" s="8"/>
    </row>
    <row r="8" spans="1:25" ht="18.95" customHeight="1" x14ac:dyDescent="0.2">
      <c r="A8" s="18">
        <v>12.3</v>
      </c>
      <c r="B8" s="774">
        <v>6</v>
      </c>
      <c r="C8" s="250" t="str">
        <f>'competitie lijst'!A67</f>
        <v>F</v>
      </c>
      <c r="D8" s="777">
        <f>'competitie lijst'!B66</f>
        <v>1</v>
      </c>
      <c r="E8" s="82">
        <f>'spelers bestand'!J66</f>
        <v>22.681705000000001</v>
      </c>
      <c r="F8" s="8" t="str">
        <f>'competitie lijst'!O66</f>
        <v>Hagedoorn Rob</v>
      </c>
      <c r="G8" s="219"/>
      <c r="H8" s="250" t="str">
        <f>'competitie lijst'!A67</f>
        <v>F</v>
      </c>
      <c r="I8" s="777">
        <f>'competitie lijst'!B62</f>
        <v>1</v>
      </c>
      <c r="J8" s="82">
        <f>'spelers bestand'!J62</f>
        <v>23.463357500000001</v>
      </c>
      <c r="K8" s="8" t="str">
        <f>'competitie lijst'!O62</f>
        <v>Voet Ton</v>
      </c>
      <c r="L8" s="8"/>
      <c r="N8" s="18">
        <v>12.3</v>
      </c>
      <c r="O8" s="774">
        <v>6</v>
      </c>
      <c r="P8" s="250" t="str">
        <f>'competitie lijst'!A67</f>
        <v>F</v>
      </c>
      <c r="Q8" s="777" t="str">
        <f>'competitie lijst'!B65</f>
        <v>2&lt;1</v>
      </c>
      <c r="R8" s="82">
        <f>'spelers bestand'!J65</f>
        <v>23.280942499999998</v>
      </c>
      <c r="S8" s="8" t="str">
        <f>'competitie lijst'!O65</f>
        <v>Schaik v.Wim</v>
      </c>
      <c r="T8" s="219"/>
      <c r="U8" s="250" t="str">
        <f>'competitie lijst'!A67</f>
        <v>F</v>
      </c>
      <c r="V8" s="777">
        <f>'competitie lijst'!B66</f>
        <v>1</v>
      </c>
      <c r="W8" s="82">
        <f>'spelers bestand'!J66</f>
        <v>22.681705000000001</v>
      </c>
      <c r="X8" s="8" t="str">
        <f>'competitie lijst'!O66</f>
        <v>Hagedoorn Rob</v>
      </c>
      <c r="Y8" s="8"/>
    </row>
    <row r="9" spans="1:25" ht="18.95" customHeight="1" x14ac:dyDescent="0.2">
      <c r="A9" s="19">
        <v>13</v>
      </c>
      <c r="B9" s="774">
        <v>7</v>
      </c>
      <c r="C9" s="250" t="str">
        <f>'competitie lijst'!A7</f>
        <v>A</v>
      </c>
      <c r="D9" s="777" t="str">
        <f>'competitie lijst'!B7</f>
        <v>1 &lt;uitzondering 2 vroeg</v>
      </c>
      <c r="E9" s="82">
        <f>'spelers bestand'!J7</f>
        <v>70.344827499999994</v>
      </c>
      <c r="F9" s="8" t="str">
        <f>'competitie lijst'!O7</f>
        <v>Zande v.d.Piet</v>
      </c>
      <c r="G9" s="219"/>
      <c r="H9" s="250" t="str">
        <f>'competitie lijst'!A7</f>
        <v>A</v>
      </c>
      <c r="I9" s="777">
        <f>'competitie lijst'!B12</f>
        <v>3</v>
      </c>
      <c r="J9" s="82">
        <f>'spelers bestand'!J12</f>
        <v>58.771007500000003</v>
      </c>
      <c r="K9" s="8" t="str">
        <f>'competitie lijst'!O12</f>
        <v>Overleden Anton Kolfschoten</v>
      </c>
      <c r="L9" s="8"/>
      <c r="N9" s="19">
        <v>13</v>
      </c>
      <c r="O9" s="774">
        <v>7</v>
      </c>
      <c r="P9" s="250" t="str">
        <f>'competitie lijst'!A55</f>
        <v>E</v>
      </c>
      <c r="Q9" s="777" t="str">
        <f>'competitie lijst'!B53</f>
        <v>1=12,30</v>
      </c>
      <c r="R9" s="82">
        <f>'spelers bestand'!J53</f>
        <v>27.8125</v>
      </c>
      <c r="S9" s="8" t="str">
        <f>'competitie lijst'!O53</f>
        <v>Kroon Jos</v>
      </c>
      <c r="T9" s="219"/>
      <c r="U9" s="250" t="str">
        <f>'competitie lijst'!A55</f>
        <v>E</v>
      </c>
      <c r="V9" s="777">
        <f>'competitie lijst'!B54</f>
        <v>3</v>
      </c>
      <c r="W9" s="82">
        <f>'spelers bestand'!J54</f>
        <v>27.3</v>
      </c>
      <c r="X9" s="8" t="str">
        <f>'competitie lijst'!O54</f>
        <v>Uitgevallen Meer v.d.John</v>
      </c>
      <c r="Y9" s="8"/>
    </row>
    <row r="10" spans="1:25" ht="18.95" customHeight="1" x14ac:dyDescent="0.2">
      <c r="A10" s="19">
        <v>13</v>
      </c>
      <c r="B10" s="774">
        <v>8</v>
      </c>
      <c r="C10" s="250" t="str">
        <f>'competitie lijst'!A91</f>
        <v>H</v>
      </c>
      <c r="D10" s="777" t="str">
        <f>'competitie lijst'!B90</f>
        <v>1=12,30&lt;16,00 uur</v>
      </c>
      <c r="E10" s="82">
        <f>'spelers bestand'!J90</f>
        <v>9.5</v>
      </c>
      <c r="F10" s="8" t="str">
        <f>'competitie lijst'!O90</f>
        <v>Masson Egbert*</v>
      </c>
      <c r="G10" s="219"/>
      <c r="H10" s="250" t="str">
        <f>'competitie lijst'!A91</f>
        <v>H</v>
      </c>
      <c r="I10" s="777" t="str">
        <f>'competitie lijst'!B86</f>
        <v>1 = 12,30</v>
      </c>
      <c r="J10" s="82">
        <f>'spelers bestand'!J86</f>
        <v>13.896105</v>
      </c>
      <c r="K10" s="8" t="str">
        <f>'competitie lijst'!O86</f>
        <v>Vermeulen Gert</v>
      </c>
      <c r="L10" s="8"/>
      <c r="N10" s="19">
        <v>13</v>
      </c>
      <c r="O10" s="774">
        <v>8</v>
      </c>
      <c r="P10" s="250" t="str">
        <f>'competitie lijst'!A31</f>
        <v>C</v>
      </c>
      <c r="Q10" s="777">
        <f>'competitie lijst'!B27</f>
        <v>1</v>
      </c>
      <c r="R10" s="82">
        <f>'spelers bestand'!J27</f>
        <v>43.3294675</v>
      </c>
      <c r="S10" s="8" t="str">
        <f>'competitie lijst'!O27</f>
        <v>Beus de Arnold</v>
      </c>
      <c r="T10" s="219"/>
      <c r="U10" s="250" t="str">
        <f>'competitie lijst'!A31</f>
        <v>C</v>
      </c>
      <c r="V10" s="777">
        <f>'competitie lijst'!B32</f>
        <v>0</v>
      </c>
      <c r="W10" s="82">
        <f>'spelers bestand'!J32</f>
        <v>39.840182499999997</v>
      </c>
      <c r="X10" s="8" t="str">
        <f>'competitie lijst'!O32</f>
        <v>Helsdingen Ab</v>
      </c>
      <c r="Y10" s="8"/>
    </row>
    <row r="11" spans="1:25" ht="18.95" customHeight="1" x14ac:dyDescent="0.2">
      <c r="A11" s="19">
        <v>13</v>
      </c>
      <c r="B11" s="774">
        <v>9</v>
      </c>
      <c r="C11" s="250" t="str">
        <f>'competitie lijst'!A79</f>
        <v>G</v>
      </c>
      <c r="D11" s="777">
        <f>'competitie lijst'!B85</f>
        <v>3</v>
      </c>
      <c r="E11" s="82">
        <f>'spelers bestand'!J85</f>
        <v>14.296634999999998</v>
      </c>
      <c r="F11" s="8" t="str">
        <f>'competitie lijst'!O85</f>
        <v>Carton Hans</v>
      </c>
      <c r="G11" s="219"/>
      <c r="H11" s="250" t="str">
        <f>'competitie lijst'!A79</f>
        <v>G</v>
      </c>
      <c r="I11" s="777">
        <f>'competitie lijst'!B76</f>
        <v>1</v>
      </c>
      <c r="J11" s="82">
        <f>'spelers bestand'!J76</f>
        <v>18.049569999999999</v>
      </c>
      <c r="K11" s="8" t="str">
        <f>'competitie lijst'!O76</f>
        <v>Houdijker den Jan</v>
      </c>
      <c r="L11" s="8"/>
      <c r="N11" s="19">
        <v>13</v>
      </c>
      <c r="O11" s="774">
        <v>9</v>
      </c>
      <c r="P11" s="250" t="str">
        <f>'competitie lijst'!A67</f>
        <v>F</v>
      </c>
      <c r="Q11" s="777">
        <f>'competitie lijst'!B62</f>
        <v>1</v>
      </c>
      <c r="R11" s="82">
        <f>'spelers bestand'!J62</f>
        <v>23.463357500000001</v>
      </c>
      <c r="S11" s="8" t="str">
        <f>'competitie lijst'!O62</f>
        <v>Voet Ton</v>
      </c>
      <c r="T11" s="219"/>
      <c r="U11" s="250" t="str">
        <f>'competitie lijst'!A67</f>
        <v>F</v>
      </c>
      <c r="V11" s="777">
        <f>'competitie lijst'!B69</f>
        <v>1</v>
      </c>
      <c r="W11" s="82">
        <f>'spelers bestand'!J69</f>
        <v>22.066015</v>
      </c>
      <c r="X11" s="8" t="str">
        <f>'competitie lijst'!O69</f>
        <v>Bode Harry</v>
      </c>
      <c r="Y11" s="8"/>
    </row>
    <row r="12" spans="1:25" ht="18.95" customHeight="1" x14ac:dyDescent="0.2">
      <c r="A12" s="18">
        <v>13.3</v>
      </c>
      <c r="B12" s="774">
        <v>10</v>
      </c>
      <c r="C12" s="250" t="str">
        <f>'competitie lijst'!A31</f>
        <v>C</v>
      </c>
      <c r="D12" s="777">
        <f>'competitie lijst'!B33</f>
        <v>3</v>
      </c>
      <c r="E12" s="82">
        <f>'spelers bestand'!J33</f>
        <v>39.395887500000001</v>
      </c>
      <c r="F12" s="8" t="str">
        <f>'competitie lijst'!O33</f>
        <v>Anbergen Joop</v>
      </c>
      <c r="G12" s="219"/>
      <c r="H12" s="250" t="str">
        <f>'competitie lijst'!A31</f>
        <v>C</v>
      </c>
      <c r="I12" s="777">
        <f>'competitie lijst'!B34</f>
        <v>3</v>
      </c>
      <c r="J12" s="82">
        <f>'spelers bestand'!J34</f>
        <v>39.262472500000001</v>
      </c>
      <c r="K12" s="8" t="str">
        <f>'competitie lijst'!O34</f>
        <v>Wildschut Jan</v>
      </c>
      <c r="L12" s="8"/>
      <c r="N12" s="18">
        <v>13.3</v>
      </c>
      <c r="O12" s="774">
        <v>10</v>
      </c>
      <c r="P12" s="250" t="str">
        <f>'competitie lijst'!A91</f>
        <v>H</v>
      </c>
      <c r="Q12" s="777">
        <f>'competitie lijst'!B89</f>
        <v>3</v>
      </c>
      <c r="R12" s="82">
        <f>'spelers bestand'!J89</f>
        <v>11.1725675</v>
      </c>
      <c r="S12" s="8" t="str">
        <f>'competitie lijst'!O89</f>
        <v>Mathijsen Bert*</v>
      </c>
      <c r="T12" s="219"/>
      <c r="U12" s="250" t="str">
        <f>'competitie lijst'!A91</f>
        <v>H</v>
      </c>
      <c r="V12" s="777" t="str">
        <f>'competitie lijst'!B90</f>
        <v>1=12,30&lt;16,00 uur</v>
      </c>
      <c r="W12" s="82">
        <f>'spelers bestand'!J90</f>
        <v>9.5</v>
      </c>
      <c r="X12" s="8" t="str">
        <f>'competitie lijst'!O90</f>
        <v>Masson Egbert*</v>
      </c>
      <c r="Y12" s="8"/>
    </row>
    <row r="13" spans="1:25" ht="18.95" customHeight="1" x14ac:dyDescent="0.2">
      <c r="A13" s="18">
        <v>13.3</v>
      </c>
      <c r="B13" s="774">
        <v>11</v>
      </c>
      <c r="C13" s="250" t="str">
        <f>'competitie lijst'!A31</f>
        <v>C</v>
      </c>
      <c r="D13" s="777">
        <f>'competitie lijst'!B31</f>
        <v>1</v>
      </c>
      <c r="E13" s="82">
        <f>'spelers bestand'!J31</f>
        <v>55.269057499999995</v>
      </c>
      <c r="F13" s="8" t="str">
        <f>'competitie lijst'!O31</f>
        <v>Beus de Jan*</v>
      </c>
      <c r="G13" s="219"/>
      <c r="H13" s="250" t="str">
        <f>'competitie lijst'!A31</f>
        <v>C</v>
      </c>
      <c r="I13" s="777">
        <f>'competitie lijst'!B36</f>
        <v>3</v>
      </c>
      <c r="J13" s="82">
        <f>'spelers bestand'!J36</f>
        <v>37.853470000000002</v>
      </c>
      <c r="K13" s="8" t="str">
        <f>'competitie lijst'!O36</f>
        <v>Groenewoud Dick</v>
      </c>
      <c r="L13" s="8"/>
      <c r="N13" s="18">
        <v>13.3</v>
      </c>
      <c r="O13" s="774">
        <v>11</v>
      </c>
      <c r="P13" s="250" t="str">
        <f>'competitie lijst'!A7</f>
        <v>A</v>
      </c>
      <c r="Q13" s="777">
        <f>'competitie lijst'!B12</f>
        <v>3</v>
      </c>
      <c r="R13" s="82">
        <f>'spelers bestand'!J12</f>
        <v>58.771007500000003</v>
      </c>
      <c r="S13" s="8" t="str">
        <f>'competitie lijst'!O12</f>
        <v>Overleden Anton Kolfschoten</v>
      </c>
      <c r="T13" s="219"/>
      <c r="U13" s="250" t="str">
        <f>'competitie lijst'!A7</f>
        <v>A</v>
      </c>
      <c r="V13" s="777">
        <f>'competitie lijst'!B10</f>
        <v>1</v>
      </c>
      <c r="W13" s="82">
        <f>'spelers bestand'!J10</f>
        <v>62.325582499999996</v>
      </c>
      <c r="X13" s="8" t="str">
        <f>'competitie lijst'!O10</f>
        <v>Hoogeboom Hennie</v>
      </c>
      <c r="Y13" s="8"/>
    </row>
    <row r="14" spans="1:25" ht="18.95" customHeight="1" x14ac:dyDescent="0.2">
      <c r="A14" s="18">
        <v>13.3</v>
      </c>
      <c r="B14" s="774">
        <v>12</v>
      </c>
      <c r="C14" s="250" t="str">
        <f>'competitie lijst'!A7</f>
        <v>A</v>
      </c>
      <c r="D14" s="777" t="str">
        <f>'competitie lijst'!B9</f>
        <v>2&lt;20,00</v>
      </c>
      <c r="E14" s="82">
        <f>'spelers bestand'!J9</f>
        <v>64.074074999999993</v>
      </c>
      <c r="F14" s="8" t="str">
        <f>'competitie lijst'!O9</f>
        <v>Vlooswijk Cees</v>
      </c>
      <c r="G14" s="219"/>
      <c r="H14" s="250" t="str">
        <f>'competitie lijst'!A7</f>
        <v>A</v>
      </c>
      <c r="I14" s="777">
        <f>'competitie lijst'!B10</f>
        <v>1</v>
      </c>
      <c r="J14" s="82">
        <f>'spelers bestand'!J10</f>
        <v>62.325582499999996</v>
      </c>
      <c r="K14" s="8" t="str">
        <f>'competitie lijst'!O10</f>
        <v>Hoogeboom Hennie</v>
      </c>
      <c r="L14" s="8"/>
      <c r="N14" s="18">
        <v>13.3</v>
      </c>
      <c r="O14" s="774">
        <v>12</v>
      </c>
      <c r="P14" s="250" t="str">
        <f>'competitie lijst'!A79</f>
        <v>G</v>
      </c>
      <c r="Q14" s="777">
        <f>'competitie lijst'!B84</f>
        <v>1</v>
      </c>
      <c r="R14" s="82">
        <f>'spelers bestand'!J84</f>
        <v>14.719099999999999</v>
      </c>
      <c r="S14" s="8" t="str">
        <f>'competitie lijst'!O84</f>
        <v>Both Wim</v>
      </c>
      <c r="T14" s="219"/>
      <c r="U14" s="250" t="str">
        <f>'competitie lijst'!A79</f>
        <v>G</v>
      </c>
      <c r="V14" s="777">
        <f>'competitie lijst'!B82</f>
        <v>3</v>
      </c>
      <c r="W14" s="82">
        <f>'spelers bestand'!J82</f>
        <v>16.828254999999999</v>
      </c>
      <c r="X14" s="8" t="str">
        <f>'competitie lijst'!O82</f>
        <v>Uitgevallan Mink Loek</v>
      </c>
      <c r="Y14" s="8"/>
    </row>
    <row r="15" spans="1:25" ht="18.95" customHeight="1" x14ac:dyDescent="0.2">
      <c r="A15" s="18">
        <v>14</v>
      </c>
      <c r="B15" s="774">
        <v>13</v>
      </c>
      <c r="C15" s="250" t="str">
        <f>'competitie lijst'!A19</f>
        <v>B</v>
      </c>
      <c r="D15" s="777">
        <f>'competitie lijst'!B17</f>
        <v>3</v>
      </c>
      <c r="E15" s="82">
        <f>'spelers bestand'!J17</f>
        <v>54.054054999999998</v>
      </c>
      <c r="F15" s="8" t="str">
        <f>'competitie lijst'!O17</f>
        <v>Rooijen van Albert</v>
      </c>
      <c r="G15" s="219"/>
      <c r="H15" s="250" t="str">
        <f>'competitie lijst'!A19</f>
        <v>B</v>
      </c>
      <c r="I15" s="777">
        <f>'competitie lijst'!B15</f>
        <v>3</v>
      </c>
      <c r="J15" s="82">
        <f>'spelers bestand'!J15</f>
        <v>55.052492500000007</v>
      </c>
      <c r="K15" s="8" t="str">
        <f>'competitie lijst'!O15</f>
        <v xml:space="preserve">Wissel de Ben </v>
      </c>
      <c r="L15" s="8"/>
      <c r="N15" s="18">
        <v>14</v>
      </c>
      <c r="O15" s="774">
        <v>13</v>
      </c>
      <c r="P15" s="250" t="str">
        <f>'competitie lijst'!A67</f>
        <v>F</v>
      </c>
      <c r="Q15" s="777" t="str">
        <f>'competitie lijst'!B71</f>
        <v>1&lt;14,00</v>
      </c>
      <c r="R15" s="82">
        <f>'spelers bestand'!J71</f>
        <v>21.71659</v>
      </c>
      <c r="S15" s="8" t="str">
        <f>'competitie lijst'!O71</f>
        <v>Oostendorp Anton</v>
      </c>
      <c r="T15" s="219"/>
      <c r="U15" s="250" t="str">
        <f>'competitie lijst'!A67</f>
        <v>F</v>
      </c>
      <c r="V15" s="777" t="str">
        <f>'competitie lijst'!B73</f>
        <v>2&lt;19,00</v>
      </c>
      <c r="W15" s="82">
        <f>'spelers bestand'!J73</f>
        <v>19.967532499999997</v>
      </c>
      <c r="X15" s="8" t="str">
        <f>'competitie lijst'!O73</f>
        <v>Wieringen v. Albert</v>
      </c>
      <c r="Y15" s="8"/>
    </row>
    <row r="16" spans="1:25" ht="18.95" customHeight="1" x14ac:dyDescent="0.2">
      <c r="A16" s="18">
        <v>14</v>
      </c>
      <c r="B16" s="774">
        <v>14</v>
      </c>
      <c r="C16" s="250" t="str">
        <f>'competitie lijst'!A91</f>
        <v>H</v>
      </c>
      <c r="D16" s="777" t="str">
        <f>'competitie lijst'!B91</f>
        <v>3&lt;14,00</v>
      </c>
      <c r="E16" s="82">
        <f>'spelers bestand'!J91</f>
        <v>12.103175</v>
      </c>
      <c r="F16" s="8" t="str">
        <f>'competitie lijst'!O91</f>
        <v>Janowski Ed</v>
      </c>
      <c r="G16" s="219"/>
      <c r="H16" s="250" t="str">
        <f>'competitie lijst'!A91</f>
        <v>H</v>
      </c>
      <c r="I16" s="777">
        <f>'competitie lijst'!B96</f>
        <v>3</v>
      </c>
      <c r="J16" s="82">
        <f>'spelers bestand'!J96</f>
        <v>9.5</v>
      </c>
      <c r="K16" s="8" t="str">
        <f>'competitie lijst'!O96</f>
        <v>Vliet v. Gerard</v>
      </c>
      <c r="L16" s="8"/>
      <c r="N16" s="18">
        <v>14</v>
      </c>
      <c r="O16" s="774">
        <v>14</v>
      </c>
      <c r="P16" s="250" t="str">
        <f>'competitie lijst'!A55</f>
        <v>E</v>
      </c>
      <c r="Q16" s="777">
        <f>'competitie lijst'!B59</f>
        <v>3</v>
      </c>
      <c r="R16" s="82">
        <f>'spelers bestand'!J59</f>
        <v>25.5</v>
      </c>
      <c r="S16" s="8" t="str">
        <f>'competitie lijst'!O59</f>
        <v>Gelder van Frans</v>
      </c>
      <c r="T16" s="219"/>
      <c r="U16" s="250" t="str">
        <f>'competitie lijst'!A55</f>
        <v>E</v>
      </c>
      <c r="V16" s="777">
        <f>'competitie lijst'!B61</f>
        <v>3</v>
      </c>
      <c r="W16" s="82">
        <f>'spelers bestand'!J61</f>
        <v>24.064169999999997</v>
      </c>
      <c r="X16" s="8" t="str">
        <f>'competitie lijst'!O61</f>
        <v>Groot de Peter</v>
      </c>
      <c r="Y16" s="8"/>
    </row>
    <row r="17" spans="1:25" ht="18.95" customHeight="1" x14ac:dyDescent="0.2">
      <c r="A17" s="18">
        <v>14</v>
      </c>
      <c r="B17" s="774">
        <v>15</v>
      </c>
      <c r="C17" s="250" t="str">
        <f>'competitie lijst'!A67</f>
        <v>F</v>
      </c>
      <c r="D17" s="777" t="str">
        <f>'competitie lijst'!B68</f>
        <v>2&lt;20,00 werk</v>
      </c>
      <c r="E17" s="82">
        <f>'spelers bestand'!J68</f>
        <v>22.214855</v>
      </c>
      <c r="F17" s="8" t="str">
        <f>'competitie lijst'!O68</f>
        <v>Hoefs Marius</v>
      </c>
      <c r="G17" s="219"/>
      <c r="H17" s="250" t="str">
        <f>'competitie lijst'!A67</f>
        <v>F</v>
      </c>
      <c r="I17" s="777" t="str">
        <f>'competitie lijst'!B71</f>
        <v>1&lt;14,00</v>
      </c>
      <c r="J17" s="82">
        <f>'spelers bestand'!J71</f>
        <v>21.71659</v>
      </c>
      <c r="K17" s="8" t="str">
        <f>'competitie lijst'!O71</f>
        <v>Oostendorp Anton</v>
      </c>
      <c r="L17" s="8"/>
      <c r="N17" s="18">
        <v>14</v>
      </c>
      <c r="O17" s="774">
        <v>15</v>
      </c>
      <c r="P17" s="250" t="str">
        <f>'competitie lijst'!A79</f>
        <v>G</v>
      </c>
      <c r="Q17" s="777">
        <f>'competitie lijst'!B83</f>
        <v>1</v>
      </c>
      <c r="R17" s="82">
        <f>'spelers bestand'!J83</f>
        <v>15.5</v>
      </c>
      <c r="S17" s="8" t="str">
        <f>'competitie lijst'!O83</f>
        <v>Duits Rene</v>
      </c>
      <c r="T17" s="219"/>
      <c r="U17" s="250" t="str">
        <f>'competitie lijst'!A79</f>
        <v>G</v>
      </c>
      <c r="V17" s="777">
        <f>'competitie lijst'!B85</f>
        <v>3</v>
      </c>
      <c r="W17" s="82">
        <f>'spelers bestand'!J85</f>
        <v>14.296634999999998</v>
      </c>
      <c r="X17" s="8" t="str">
        <f>'competitie lijst'!O85</f>
        <v>Carton Hans</v>
      </c>
      <c r="Y17" s="8"/>
    </row>
    <row r="18" spans="1:25" ht="18.95" customHeight="1" x14ac:dyDescent="0.2">
      <c r="A18" s="18">
        <v>14.3</v>
      </c>
      <c r="B18" s="774">
        <v>16</v>
      </c>
      <c r="C18" s="250" t="str">
        <f>'competitie lijst'!A31</f>
        <v>C</v>
      </c>
      <c r="D18" s="777" t="str">
        <f>'competitie lijst'!B30</f>
        <v>2&lt;18,30</v>
      </c>
      <c r="E18" s="82">
        <f>'spelers bestand'!J30</f>
        <v>40.521627500000001</v>
      </c>
      <c r="F18" s="8" t="str">
        <f>'competitie lijst'!O30</f>
        <v>Pol v.d.Joop</v>
      </c>
      <c r="G18" s="219"/>
      <c r="H18" s="250" t="str">
        <f>'competitie lijst'!A31</f>
        <v>C</v>
      </c>
      <c r="I18" s="777">
        <f>'competitie lijst'!B26</f>
        <v>1</v>
      </c>
      <c r="J18" s="82">
        <f>'spelers bestand'!J26</f>
        <v>44.161677500000003</v>
      </c>
      <c r="K18" s="8" t="str">
        <f>'competitie lijst'!O26</f>
        <v>Baars Willem</v>
      </c>
      <c r="L18" s="8"/>
      <c r="N18" s="18">
        <v>14.3</v>
      </c>
      <c r="O18" s="774">
        <v>16</v>
      </c>
      <c r="P18" s="250" t="str">
        <f>'competitie lijst'!A7</f>
        <v>A</v>
      </c>
      <c r="Q18" s="777">
        <f>'competitie lijst'!B3</f>
        <v>1</v>
      </c>
      <c r="R18" s="82">
        <f>'spelers bestand'!J3</f>
        <v>123.79386</v>
      </c>
      <c r="S18" s="8" t="str">
        <f>'competitie lijst'!O3</f>
        <v>Uitgevallen Leeuw de Geurt</v>
      </c>
      <c r="T18" s="219"/>
      <c r="U18" s="250" t="str">
        <f>'competitie lijst'!A7</f>
        <v>A</v>
      </c>
      <c r="V18" s="777">
        <f>'competitie lijst'!B8</f>
        <v>3</v>
      </c>
      <c r="W18" s="82">
        <f>'spelers bestand'!J8</f>
        <v>66.020407500000005</v>
      </c>
      <c r="X18" s="8" t="str">
        <f>'competitie lijst'!O8</f>
        <v>Kolfschoten Tom</v>
      </c>
      <c r="Y18" s="8"/>
    </row>
    <row r="19" spans="1:25" ht="18.95" customHeight="1" x14ac:dyDescent="0.2">
      <c r="A19" s="18">
        <v>14.3</v>
      </c>
      <c r="B19" s="774">
        <v>17</v>
      </c>
      <c r="C19" s="250" t="str">
        <f>'competitie lijst'!A7</f>
        <v>A</v>
      </c>
      <c r="D19" s="777">
        <f>'competitie lijst'!B8</f>
        <v>3</v>
      </c>
      <c r="E19" s="82">
        <f>'spelers bestand'!J8</f>
        <v>66.020407500000005</v>
      </c>
      <c r="F19" s="8" t="str">
        <f>'competitie lijst'!O8</f>
        <v>Kolfschoten Tom</v>
      </c>
      <c r="G19" s="219"/>
      <c r="H19" s="250" t="str">
        <f>'competitie lijst'!A7</f>
        <v>A</v>
      </c>
      <c r="I19" s="777">
        <f>'competitie lijst'!B11</f>
        <v>3</v>
      </c>
      <c r="J19" s="82">
        <f>'spelers bestand'!J11</f>
        <v>77.820512500000007</v>
      </c>
      <c r="K19" s="8" t="str">
        <f>'competitie lijst'!O11</f>
        <v>Reusken Harry*</v>
      </c>
      <c r="L19" s="8"/>
      <c r="N19" s="18">
        <v>14.3</v>
      </c>
      <c r="O19" s="774">
        <v>17</v>
      </c>
      <c r="P19" s="250" t="str">
        <f>'competitie lijst'!A19</f>
        <v>B</v>
      </c>
      <c r="Q19" s="777" t="str">
        <f>'competitie lijst'!B14</f>
        <v>1(niet sávonds)</v>
      </c>
      <c r="R19" s="82">
        <f>'spelers bestand'!J14</f>
        <v>55.314532499999999</v>
      </c>
      <c r="S19" s="8" t="str">
        <f>'competitie lijst'!O14</f>
        <v>Scheel Albert</v>
      </c>
      <c r="T19" s="219"/>
      <c r="U19" s="250" t="str">
        <f>'competitie lijst'!A19</f>
        <v>B</v>
      </c>
      <c r="V19" s="777">
        <f>'competitie lijst'!B21</f>
        <v>3</v>
      </c>
      <c r="W19" s="82">
        <f>'spelers bestand'!J21</f>
        <v>47.067900000000002</v>
      </c>
      <c r="X19" s="8" t="str">
        <f>'competitie lijst'!O21</f>
        <v>Kraan Ries</v>
      </c>
      <c r="Y19" s="8"/>
    </row>
    <row r="20" spans="1:25" ht="18.95" customHeight="1" x14ac:dyDescent="0.2">
      <c r="A20" s="18">
        <v>14.3</v>
      </c>
      <c r="B20" s="774">
        <v>18</v>
      </c>
      <c r="C20" s="250" t="str">
        <f>'competitie lijst'!A19</f>
        <v>B</v>
      </c>
      <c r="D20" s="777" t="str">
        <f>'competitie lijst'!B18</f>
        <v>2&lt;20,00 werk</v>
      </c>
      <c r="E20" s="82">
        <f>'spelers bestand'!J18</f>
        <v>53.942115000000001</v>
      </c>
      <c r="F20" s="8" t="str">
        <f>'competitie lijst'!O18</f>
        <v>Witjes Ge</v>
      </c>
      <c r="G20" s="219"/>
      <c r="H20" s="250" t="str">
        <f>'competitie lijst'!A19</f>
        <v>B</v>
      </c>
      <c r="I20" s="777" t="str">
        <f>'competitie lijst'!B14</f>
        <v>1(niet sávonds)</v>
      </c>
      <c r="J20" s="82">
        <f>'spelers bestand'!J14</f>
        <v>55.314532499999999</v>
      </c>
      <c r="K20" s="8" t="str">
        <f>'competitie lijst'!O14</f>
        <v>Scheel Albert</v>
      </c>
      <c r="L20" s="8"/>
      <c r="N20" s="18">
        <v>14.3</v>
      </c>
      <c r="O20" s="774">
        <v>18</v>
      </c>
      <c r="P20" s="250" t="str">
        <f>'competitie lijst'!A79</f>
        <v>G</v>
      </c>
      <c r="Q20" s="777" t="str">
        <f>'competitie lijst'!B74</f>
        <v>3&lt;14,00</v>
      </c>
      <c r="R20" s="82">
        <f>'spelers bestand'!J74</f>
        <v>19.333332500000001</v>
      </c>
      <c r="S20" s="8" t="str">
        <f>'competitie lijst'!O74</f>
        <v>Langerak Aart</v>
      </c>
      <c r="T20" s="219"/>
      <c r="U20" s="250" t="str">
        <f>'competitie lijst'!A79</f>
        <v>G</v>
      </c>
      <c r="V20" s="777">
        <f>'competitie lijst'!B81</f>
        <v>3</v>
      </c>
      <c r="W20" s="82">
        <f>'spelers bestand'!J81</f>
        <v>16.842722500000001</v>
      </c>
      <c r="X20" s="8" t="str">
        <f>'competitie lijst'!O81</f>
        <v>Kooten van Gijs</v>
      </c>
      <c r="Y20" s="8"/>
    </row>
    <row r="21" spans="1:25" ht="18.95" customHeight="1" x14ac:dyDescent="0.2">
      <c r="A21" s="18">
        <v>15</v>
      </c>
      <c r="B21" s="774">
        <v>19</v>
      </c>
      <c r="C21" s="250" t="str">
        <f>'competitie lijst'!A43</f>
        <v>D</v>
      </c>
      <c r="D21" s="777" t="str">
        <f>'competitie lijst'!B43</f>
        <v>1&lt; na 15,00 medisch</v>
      </c>
      <c r="E21" s="82">
        <f>'spelers bestand'!J43</f>
        <v>32.5</v>
      </c>
      <c r="F21" s="8" t="str">
        <f>'competitie lijst'!O43</f>
        <v>Ruis Willem</v>
      </c>
      <c r="G21" s="219"/>
      <c r="H21" s="250" t="str">
        <f>'competitie lijst'!A43</f>
        <v>D</v>
      </c>
      <c r="I21" s="777">
        <f>'competitie lijst'!B48</f>
        <v>3</v>
      </c>
      <c r="J21" s="82">
        <f>'spelers bestand'!J48</f>
        <v>30.131580000000003</v>
      </c>
      <c r="K21" s="8" t="str">
        <f>'competitie lijst'!O48</f>
        <v>Bos Siem</v>
      </c>
      <c r="L21" s="8"/>
      <c r="N21" s="18">
        <v>15</v>
      </c>
      <c r="O21" s="774">
        <v>19</v>
      </c>
      <c r="P21" s="250" t="str">
        <f>'competitie lijst'!A79</f>
        <v>G</v>
      </c>
      <c r="Q21" s="777">
        <f>'competitie lijst'!B76</f>
        <v>1</v>
      </c>
      <c r="R21" s="82">
        <f>'spelers bestand'!J76</f>
        <v>18.049569999999999</v>
      </c>
      <c r="S21" s="8" t="str">
        <f>'competitie lijst'!O76</f>
        <v>Houdijker den Jan</v>
      </c>
      <c r="T21" s="219"/>
      <c r="U21" s="250" t="str">
        <f>'competitie lijst'!A79</f>
        <v>G</v>
      </c>
      <c r="V21" s="777" t="str">
        <f>'competitie lijst'!B79</f>
        <v>3&lt;2&lt;20,00</v>
      </c>
      <c r="W21" s="82">
        <f>'spelers bestand'!J79</f>
        <v>17.570754999999998</v>
      </c>
      <c r="X21" s="8" t="str">
        <f>'competitie lijst'!O79</f>
        <v>Galen v.Willem</v>
      </c>
      <c r="Y21" s="8"/>
    </row>
    <row r="22" spans="1:25" ht="18.95" customHeight="1" x14ac:dyDescent="0.2">
      <c r="A22" s="18">
        <v>15</v>
      </c>
      <c r="B22" s="774">
        <v>20</v>
      </c>
      <c r="C22" s="250" t="str">
        <f>'competitie lijst'!A43</f>
        <v>D</v>
      </c>
      <c r="D22" s="777">
        <f>'competitie lijst'!B42</f>
        <v>1</v>
      </c>
      <c r="E22" s="82">
        <f>'spelers bestand'!J42</f>
        <v>33.214284999999997</v>
      </c>
      <c r="F22" s="8" t="str">
        <f>'competitie lijst'!O42</f>
        <v>Janmaat Kees</v>
      </c>
      <c r="G22" s="219"/>
      <c r="H22" s="250" t="str">
        <f>'competitie lijst'!A43</f>
        <v>D</v>
      </c>
      <c r="I22" s="777">
        <f>'competitie lijst'!B38</f>
        <v>3</v>
      </c>
      <c r="J22" s="82">
        <f>'spelers bestand'!J38</f>
        <v>37.558685000000004</v>
      </c>
      <c r="K22" s="8" t="str">
        <f>'competitie lijst'!O38</f>
        <v>Verleun Jan</v>
      </c>
      <c r="L22" s="8"/>
      <c r="N22" s="18">
        <v>15</v>
      </c>
      <c r="O22" s="774">
        <v>20</v>
      </c>
      <c r="P22" s="250" t="str">
        <f>'competitie lijst'!A43</f>
        <v>D</v>
      </c>
      <c r="Q22" s="777">
        <f>'competitie lijst'!B40</f>
        <v>2</v>
      </c>
      <c r="R22" s="82">
        <f>'spelers bestand'!J40</f>
        <v>34.779949999999999</v>
      </c>
      <c r="S22" s="8" t="str">
        <f>'competitie lijst'!O40</f>
        <v>Brand Bert</v>
      </c>
      <c r="T22" s="219"/>
      <c r="U22" s="250" t="str">
        <f>'competitie lijst'!A43</f>
        <v>D</v>
      </c>
      <c r="V22" s="777" t="str">
        <f>'competitie lijst'!B43</f>
        <v>1&lt; na 15,00 medisch</v>
      </c>
      <c r="W22" s="82">
        <f>'spelers bestand'!J43</f>
        <v>32.5</v>
      </c>
      <c r="X22" s="8" t="str">
        <f>'competitie lijst'!O43</f>
        <v>Ruis Willem</v>
      </c>
      <c r="Y22" s="8"/>
    </row>
    <row r="23" spans="1:25" ht="18.95" customHeight="1" x14ac:dyDescent="0.2">
      <c r="A23" s="18">
        <v>15</v>
      </c>
      <c r="B23" s="774">
        <v>21</v>
      </c>
      <c r="C23" s="250" t="str">
        <f>'competitie lijst'!A43</f>
        <v>D</v>
      </c>
      <c r="D23" s="777" t="str">
        <f>'competitie lijst'!B45</f>
        <v>3&lt;1&lt;13,30</v>
      </c>
      <c r="E23" s="82">
        <f>'spelers bestand'!J45</f>
        <v>31.176470000000002</v>
      </c>
      <c r="F23" s="8" t="str">
        <f>'competitie lijst'!O45</f>
        <v>Stelwagen Jentje</v>
      </c>
      <c r="G23" s="219"/>
      <c r="H23" s="250" t="str">
        <f>'competitie lijst'!A43</f>
        <v>D</v>
      </c>
      <c r="I23" s="777" t="str">
        <f>'competitie lijst'!B46</f>
        <v>1&lt;2=18,30</v>
      </c>
      <c r="J23" s="82">
        <f>'spelers bestand'!J46</f>
        <v>30.259740000000001</v>
      </c>
      <c r="K23" s="8" t="str">
        <f>'competitie lijst'!O46</f>
        <v xml:space="preserve">Berends Sjaak </v>
      </c>
      <c r="L23" s="8"/>
      <c r="N23" s="18">
        <v>15</v>
      </c>
      <c r="O23" s="774">
        <v>21</v>
      </c>
      <c r="P23" s="250" t="str">
        <f>'competitie lijst'!A7</f>
        <v>A</v>
      </c>
      <c r="Q23" s="777">
        <f>'competitie lijst'!B2</f>
        <v>1</v>
      </c>
      <c r="R23" s="82">
        <f>'spelers bestand'!J2</f>
        <v>139.5</v>
      </c>
      <c r="S23" s="8" t="str">
        <f>'competitie lijst'!O2</f>
        <v>Severs Dick</v>
      </c>
      <c r="T23" s="219"/>
      <c r="U23" s="250" t="str">
        <f>'competitie lijst'!A7</f>
        <v>A</v>
      </c>
      <c r="V23" s="777" t="str">
        <f>'competitie lijst'!B9</f>
        <v>2&lt;20,00</v>
      </c>
      <c r="W23" s="82">
        <f>'spelers bestand'!J9</f>
        <v>64.074074999999993</v>
      </c>
      <c r="X23" s="8" t="str">
        <f>'competitie lijst'!O9</f>
        <v>Vlooswijk Cees</v>
      </c>
      <c r="Y23" s="8"/>
    </row>
    <row r="24" spans="1:25" ht="18.95" customHeight="1" x14ac:dyDescent="0.2">
      <c r="A24" s="18">
        <v>15.3</v>
      </c>
      <c r="B24" s="774">
        <v>22</v>
      </c>
      <c r="C24" s="250" t="str">
        <f>'competitie lijst'!A79</f>
        <v>G</v>
      </c>
      <c r="D24" s="777" t="str">
        <f>'competitie lijst'!B79</f>
        <v>3&lt;2&lt;20,00</v>
      </c>
      <c r="E24" s="82">
        <f>'spelers bestand'!J79</f>
        <v>17.570754999999998</v>
      </c>
      <c r="F24" s="8" t="str">
        <f>'competitie lijst'!O79</f>
        <v>Galen v.Willem</v>
      </c>
      <c r="G24" s="219"/>
      <c r="H24" s="250" t="str">
        <f>'competitie lijst'!A79</f>
        <v>G</v>
      </c>
      <c r="I24" s="777">
        <f>'competitie lijst'!B84</f>
        <v>1</v>
      </c>
      <c r="J24" s="82">
        <f>'spelers bestand'!J84</f>
        <v>14.719099999999999</v>
      </c>
      <c r="K24" s="8" t="str">
        <f>'competitie lijst'!O84</f>
        <v>Both Wim</v>
      </c>
      <c r="L24" s="8"/>
      <c r="N24" s="18">
        <v>15.3</v>
      </c>
      <c r="O24" s="774">
        <v>22</v>
      </c>
      <c r="P24" s="250" t="str">
        <f>'competitie lijst'!A31</f>
        <v>C</v>
      </c>
      <c r="Q24" s="777" t="str">
        <f>'competitie lijst'!B35</f>
        <v>2&lt;20,00</v>
      </c>
      <c r="R24" s="82">
        <f>'spelers bestand'!J35</f>
        <v>38.925437500000001</v>
      </c>
      <c r="S24" s="8" t="str">
        <f>'competitie lijst'!O35</f>
        <v>Beem v.Gerrit</v>
      </c>
      <c r="T24" s="219"/>
      <c r="U24" s="250" t="str">
        <f>'competitie lijst'!A31</f>
        <v>C</v>
      </c>
      <c r="V24" s="777">
        <f>'competitie lijst'!B37</f>
        <v>1</v>
      </c>
      <c r="W24" s="82">
        <f>'spelers bestand'!J37</f>
        <v>37.75</v>
      </c>
      <c r="X24" s="8" t="str">
        <f>'competitie lijst'!O37</f>
        <v>Jong de Piet</v>
      </c>
      <c r="Y24" s="8"/>
    </row>
    <row r="25" spans="1:25" ht="18.95" customHeight="1" x14ac:dyDescent="0.2">
      <c r="A25" s="18">
        <v>15.3</v>
      </c>
      <c r="B25" s="774">
        <v>23</v>
      </c>
      <c r="C25" s="250" t="str">
        <f>'competitie lijst'!A7</f>
        <v>A</v>
      </c>
      <c r="D25" s="777">
        <f>'competitie lijst'!B6</f>
        <v>2</v>
      </c>
      <c r="E25" s="82">
        <f>'spelers bestand'!J6</f>
        <v>72.5352125</v>
      </c>
      <c r="F25" s="8" t="str">
        <f>'competitie lijst'!O6</f>
        <v>Oostrum van Piet</v>
      </c>
      <c r="G25" s="219"/>
      <c r="H25" s="250" t="str">
        <f>'competitie lijst'!A7</f>
        <v>A</v>
      </c>
      <c r="I25" s="777">
        <f>'competitie lijst'!B2</f>
        <v>1</v>
      </c>
      <c r="J25" s="82">
        <f>'spelers bestand'!J2</f>
        <v>139.5</v>
      </c>
      <c r="K25" s="8" t="str">
        <f>'competitie lijst'!O2</f>
        <v>Severs Dick</v>
      </c>
      <c r="L25" s="8"/>
      <c r="N25" s="18">
        <v>15.3</v>
      </c>
      <c r="O25" s="774">
        <v>23</v>
      </c>
      <c r="P25" s="250" t="str">
        <f>'competitie lijst'!A19</f>
        <v>B</v>
      </c>
      <c r="Q25" s="777">
        <f>'competitie lijst'!B15</f>
        <v>3</v>
      </c>
      <c r="R25" s="82">
        <f>'spelers bestand'!J15</f>
        <v>55.052492500000007</v>
      </c>
      <c r="S25" s="8" t="str">
        <f>'competitie lijst'!O15</f>
        <v xml:space="preserve">Wissel de Ben </v>
      </c>
      <c r="T25" s="219"/>
      <c r="U25" s="250" t="str">
        <f>'competitie lijst'!A19</f>
        <v>B</v>
      </c>
      <c r="V25" s="777" t="str">
        <f>'competitie lijst'!B20</f>
        <v>1&lt;12,30</v>
      </c>
      <c r="W25" s="82">
        <f>'spelers bestand'!J20</f>
        <v>49.466949999999997</v>
      </c>
      <c r="X25" s="8" t="str">
        <f>'competitie lijst'!O20</f>
        <v>Wijk v.Ton</v>
      </c>
      <c r="Y25" s="8"/>
    </row>
    <row r="26" spans="1:25" ht="18.95" customHeight="1" x14ac:dyDescent="0.2">
      <c r="A26" s="18">
        <v>15.3</v>
      </c>
      <c r="B26" s="774">
        <v>24</v>
      </c>
      <c r="C26" s="250" t="str">
        <f>'competitie lijst'!A79</f>
        <v>G</v>
      </c>
      <c r="D26" s="777" t="str">
        <f>'competitie lijst'!B78</f>
        <v>1(niet sávonds)</v>
      </c>
      <c r="E26" s="82">
        <f>'spelers bestand'!J78</f>
        <v>17.618385</v>
      </c>
      <c r="F26" s="8" t="str">
        <f>'competitie lijst'!O78</f>
        <v>Wils Harrie</v>
      </c>
      <c r="G26" s="219"/>
      <c r="H26" s="250" t="str">
        <f>'competitie lijst'!A79</f>
        <v>G</v>
      </c>
      <c r="I26" s="777" t="str">
        <f>'competitie lijst'!B74</f>
        <v>3&lt;14,00</v>
      </c>
      <c r="J26" s="82">
        <f>'spelers bestand'!J74</f>
        <v>19.333332500000001</v>
      </c>
      <c r="K26" s="8" t="str">
        <f>'competitie lijst'!O74</f>
        <v>Langerak Aart</v>
      </c>
      <c r="L26" s="8"/>
      <c r="N26" s="18">
        <v>15.3</v>
      </c>
      <c r="O26" s="774">
        <v>24</v>
      </c>
      <c r="P26" s="250" t="str">
        <f>'competitie lijst'!A79</f>
        <v>G</v>
      </c>
      <c r="Q26" s="777">
        <f>'competitie lijst'!B77</f>
        <v>3</v>
      </c>
      <c r="R26" s="82">
        <f>'spelers bestand'!J77</f>
        <v>17.857142500000002</v>
      </c>
      <c r="S26" s="8" t="str">
        <f>'competitie lijst'!O77</f>
        <v>Rheenen van Ton</v>
      </c>
      <c r="T26" s="219"/>
      <c r="U26" s="250" t="str">
        <f>'competitie lijst'!A79</f>
        <v>G</v>
      </c>
      <c r="V26" s="777" t="str">
        <f>'competitie lijst'!B78</f>
        <v>1(niet sávonds)</v>
      </c>
      <c r="W26" s="82">
        <f>'spelers bestand'!J78</f>
        <v>17.618385</v>
      </c>
      <c r="X26" s="8" t="str">
        <f>'competitie lijst'!O78</f>
        <v>Wils Harrie</v>
      </c>
      <c r="Y26" s="8"/>
    </row>
    <row r="27" spans="1:25" ht="18.95" customHeight="1" x14ac:dyDescent="0.2">
      <c r="A27" s="20"/>
      <c r="B27" s="153">
        <v>24.5</v>
      </c>
      <c r="C27" s="225"/>
      <c r="D27" s="153"/>
      <c r="E27" s="226"/>
      <c r="F27" s="228"/>
      <c r="G27" s="228"/>
      <c r="H27" s="225"/>
      <c r="I27" s="153"/>
      <c r="J27" s="226"/>
      <c r="K27" s="228"/>
      <c r="L27" s="229"/>
      <c r="N27" s="20"/>
      <c r="O27" s="153">
        <v>24.5</v>
      </c>
      <c r="P27" s="225"/>
      <c r="Q27" s="153"/>
      <c r="R27" s="226"/>
      <c r="S27" s="228"/>
      <c r="T27" s="228"/>
      <c r="U27" s="225"/>
      <c r="V27" s="153"/>
      <c r="W27" s="226"/>
      <c r="X27" s="228"/>
      <c r="Y27" s="228"/>
    </row>
    <row r="28" spans="1:25" ht="18.95" customHeight="1" x14ac:dyDescent="0.25">
      <c r="A28" s="104"/>
      <c r="B28" s="142">
        <v>24.6</v>
      </c>
      <c r="C28" s="29"/>
      <c r="D28" s="787"/>
      <c r="E28" s="29"/>
      <c r="F28" s="139" t="s">
        <v>95</v>
      </c>
      <c r="G28" s="160"/>
      <c r="H28" s="29"/>
      <c r="I28" s="787"/>
      <c r="J28" s="29"/>
      <c r="K28" s="139" t="s">
        <v>365</v>
      </c>
      <c r="L28" s="160"/>
      <c r="N28" s="104"/>
      <c r="O28" s="142">
        <v>24.6</v>
      </c>
      <c r="P28" s="40"/>
      <c r="Q28" s="787"/>
      <c r="R28" s="29"/>
      <c r="S28" s="139" t="s">
        <v>94</v>
      </c>
      <c r="T28" s="38"/>
      <c r="U28" s="29"/>
      <c r="V28" s="787"/>
      <c r="W28" s="29"/>
      <c r="X28" s="139" t="s">
        <v>366</v>
      </c>
      <c r="Y28" s="38"/>
    </row>
    <row r="29" spans="1:25" ht="18.95" customHeight="1" x14ac:dyDescent="0.25">
      <c r="A29" s="97" t="s">
        <v>154</v>
      </c>
      <c r="B29" s="6">
        <v>24.7</v>
      </c>
      <c r="C29" s="28" t="s">
        <v>150</v>
      </c>
      <c r="D29" s="6" t="s">
        <v>82</v>
      </c>
      <c r="E29" s="35"/>
      <c r="F29" s="235" t="s">
        <v>576</v>
      </c>
      <c r="G29" s="139"/>
      <c r="H29" s="28" t="s">
        <v>150</v>
      </c>
      <c r="I29" s="6" t="s">
        <v>82</v>
      </c>
      <c r="J29" s="28"/>
      <c r="K29" s="166" t="s">
        <v>577</v>
      </c>
      <c r="L29" s="139"/>
      <c r="N29" s="97" t="s">
        <v>154</v>
      </c>
      <c r="O29" s="6">
        <v>24.7</v>
      </c>
      <c r="P29" s="28" t="s">
        <v>150</v>
      </c>
      <c r="Q29" s="6" t="s">
        <v>82</v>
      </c>
      <c r="R29" s="35"/>
      <c r="S29" s="235" t="s">
        <v>567</v>
      </c>
      <c r="T29" s="32"/>
      <c r="U29" s="28" t="s">
        <v>150</v>
      </c>
      <c r="V29" s="6" t="s">
        <v>82</v>
      </c>
      <c r="W29" s="28"/>
      <c r="X29" s="166" t="s">
        <v>568</v>
      </c>
      <c r="Y29" s="99"/>
    </row>
    <row r="30" spans="1:25" ht="18.95" customHeight="1" x14ac:dyDescent="0.2">
      <c r="A30" s="18">
        <v>18.3</v>
      </c>
      <c r="B30" s="774">
        <v>25</v>
      </c>
      <c r="C30" s="250" t="str">
        <f>'competitie lijst'!A91</f>
        <v>H</v>
      </c>
      <c r="D30" s="777">
        <f>'competitie lijst'!B89</f>
        <v>3</v>
      </c>
      <c r="E30" s="82">
        <f>'spelers bestand'!J89</f>
        <v>11.1725675</v>
      </c>
      <c r="F30" s="8" t="str">
        <f>'competitie lijst'!O89</f>
        <v>Mathijsen Bert*</v>
      </c>
      <c r="G30" s="219"/>
      <c r="H30" s="250" t="str">
        <f>'competitie lijst'!A91</f>
        <v>H</v>
      </c>
      <c r="I30" s="777" t="str">
        <f>'competitie lijst'!B87</f>
        <v>3 =12,00 / =18,00 uur</v>
      </c>
      <c r="J30" s="82">
        <f>'spelers bestand'!J87</f>
        <v>10.3389825</v>
      </c>
      <c r="K30" s="8" t="str">
        <f>'competitie lijst'!O87</f>
        <v>Hoogendijk Marinus*</v>
      </c>
      <c r="L30" s="8"/>
      <c r="N30" s="18">
        <v>18.3</v>
      </c>
      <c r="O30" s="774">
        <v>25</v>
      </c>
      <c r="P30" s="250" t="str">
        <f>'competitie lijst'!A79</f>
        <v>G</v>
      </c>
      <c r="Q30" s="777" t="str">
        <f>'competitie lijst'!B75</f>
        <v>2=18,00 uur / vroeg</v>
      </c>
      <c r="R30" s="82">
        <f>'spelers bestand'!J75</f>
        <v>19.135802499999997</v>
      </c>
      <c r="S30" s="8" t="str">
        <f>'competitie lijst'!O75</f>
        <v>Dijk van Jan 7</v>
      </c>
      <c r="T30" s="219"/>
      <c r="U30" s="250" t="str">
        <f>'competitie lijst'!A79</f>
        <v>G</v>
      </c>
      <c r="V30" s="777" t="str">
        <f>'competitie lijst'!B80</f>
        <v>2 werk</v>
      </c>
      <c r="W30" s="82">
        <f>'spelers bestand'!J80</f>
        <v>17.402597499999999</v>
      </c>
      <c r="X30" s="8" t="str">
        <f>'competitie lijst'!O80</f>
        <v>Langenberg Jaap</v>
      </c>
      <c r="Y30" s="8"/>
    </row>
    <row r="31" spans="1:25" ht="18.95" customHeight="1" x14ac:dyDescent="0.2">
      <c r="A31" s="18">
        <v>18.3</v>
      </c>
      <c r="B31" s="774">
        <v>26</v>
      </c>
      <c r="C31" s="250" t="str">
        <f>'competitie lijst'!A79</f>
        <v>G</v>
      </c>
      <c r="D31" s="777">
        <f>'competitie lijst'!B77</f>
        <v>3</v>
      </c>
      <c r="E31" s="82">
        <f>'spelers bestand'!J77</f>
        <v>17.857142500000002</v>
      </c>
      <c r="F31" s="8" t="str">
        <f>'competitie lijst'!O77</f>
        <v>Rheenen van Ton</v>
      </c>
      <c r="G31" s="219"/>
      <c r="H31" s="250" t="str">
        <f>'competitie lijst'!A79</f>
        <v>G</v>
      </c>
      <c r="I31" s="777" t="str">
        <f>'competitie lijst'!B75</f>
        <v>2=18,00 uur / vroeg</v>
      </c>
      <c r="J31" s="82">
        <f>'spelers bestand'!J75</f>
        <v>19.135802499999997</v>
      </c>
      <c r="K31" s="8" t="str">
        <f>'competitie lijst'!O75</f>
        <v>Dijk van Jan 7</v>
      </c>
      <c r="L31" s="140"/>
      <c r="N31" s="18">
        <v>18.3</v>
      </c>
      <c r="O31" s="774">
        <v>26</v>
      </c>
      <c r="P31" s="250" t="str">
        <f>'competitie lijst'!A55</f>
        <v>E</v>
      </c>
      <c r="Q31" s="777" t="str">
        <f>'competitie lijst'!B50</f>
        <v>1/2=18,30</v>
      </c>
      <c r="R31" s="82">
        <f>'spelers bestand'!J50</f>
        <v>28.390805000000004</v>
      </c>
      <c r="S31" s="8" t="str">
        <f>'competitie lijst'!O50</f>
        <v>Berg van den Anton</v>
      </c>
      <c r="T31" s="219"/>
      <c r="U31" s="250" t="str">
        <f>'competitie lijst'!A55</f>
        <v>E</v>
      </c>
      <c r="V31" s="777">
        <f>'competitie lijst'!B57</f>
        <v>2</v>
      </c>
      <c r="W31" s="82">
        <f>'spelers bestand'!J57</f>
        <v>27.013422500000001</v>
      </c>
      <c r="X31" s="8" t="str">
        <f>'competitie lijst'!O57</f>
        <v>Wit de Jan</v>
      </c>
      <c r="Y31" s="8"/>
    </row>
    <row r="32" spans="1:25" ht="18.95" customHeight="1" x14ac:dyDescent="0.2">
      <c r="A32" s="18">
        <v>18.3</v>
      </c>
      <c r="B32" s="774">
        <v>27</v>
      </c>
      <c r="C32" s="250" t="str">
        <f>'competitie lijst'!A91</f>
        <v>H</v>
      </c>
      <c r="D32" s="777" t="str">
        <f>'competitie lijst'!B93</f>
        <v>2&lt;20,00</v>
      </c>
      <c r="E32" s="82">
        <f>'spelers bestand'!J93</f>
        <v>9.5</v>
      </c>
      <c r="F32" s="8" t="str">
        <f>'competitie lijst'!O93</f>
        <v>Kamp van de Hennie*</v>
      </c>
      <c r="G32" s="219"/>
      <c r="H32" s="250" t="str">
        <f>'competitie lijst'!A91</f>
        <v>H</v>
      </c>
      <c r="I32" s="777" t="str">
        <f>'competitie lijst'!B94</f>
        <v>1&lt;2=18,30 tot 19,00</v>
      </c>
      <c r="J32" s="82">
        <f>'spelers bestand'!J94</f>
        <v>11.392405</v>
      </c>
      <c r="K32" s="8" t="str">
        <f>'competitie lijst'!O94</f>
        <v>Boere Piet</v>
      </c>
      <c r="L32" s="8"/>
      <c r="N32" s="18">
        <v>18.3</v>
      </c>
      <c r="O32" s="774">
        <v>27</v>
      </c>
      <c r="P32" s="250" t="str">
        <f>'competitie lijst'!A91</f>
        <v>H</v>
      </c>
      <c r="Q32" s="777">
        <f>'competitie lijst'!B96</f>
        <v>3</v>
      </c>
      <c r="R32" s="82">
        <f>'spelers bestand'!J96</f>
        <v>9.5</v>
      </c>
      <c r="S32" s="8" t="str">
        <f>'competitie lijst'!O96</f>
        <v>Vliet v. Gerard</v>
      </c>
      <c r="T32" s="219"/>
      <c r="U32" s="250" t="str">
        <f>'competitie lijst'!A91</f>
        <v>H</v>
      </c>
      <c r="V32" s="777" t="str">
        <f>'competitie lijst'!B94</f>
        <v>1&lt;2=18,30 tot 19,00</v>
      </c>
      <c r="W32" s="82">
        <f>'spelers bestand'!J94</f>
        <v>11.392405</v>
      </c>
      <c r="X32" s="8" t="str">
        <f>'competitie lijst'!O94</f>
        <v>Boere Piet</v>
      </c>
      <c r="Y32" s="8"/>
    </row>
    <row r="33" spans="1:25" ht="18.95" customHeight="1" x14ac:dyDescent="0.2">
      <c r="A33" s="18">
        <v>18.3</v>
      </c>
      <c r="B33" s="774">
        <v>28</v>
      </c>
      <c r="C33" s="250" t="str">
        <f>'competitie lijst'!A55</f>
        <v>E</v>
      </c>
      <c r="D33" s="777">
        <f>'competitie lijst'!B55</f>
        <v>2</v>
      </c>
      <c r="E33" s="82">
        <f>'spelers bestand'!J55</f>
        <v>27.197149999999997</v>
      </c>
      <c r="F33" s="8" t="str">
        <f>'competitie lijst'!O55</f>
        <v>Verkleij Cock</v>
      </c>
      <c r="G33" s="219"/>
      <c r="H33" s="250" t="str">
        <f>'competitie lijst'!A55</f>
        <v>E</v>
      </c>
      <c r="I33" s="777">
        <f>'competitie lijst'!B60</f>
        <v>3</v>
      </c>
      <c r="J33" s="82">
        <f>'spelers bestand'!J60</f>
        <v>25.109649999999998</v>
      </c>
      <c r="K33" s="8" t="str">
        <f>'competitie lijst'!O60</f>
        <v>Minnema Jan</v>
      </c>
      <c r="L33" s="8"/>
      <c r="N33" s="18">
        <v>18.3</v>
      </c>
      <c r="O33" s="774">
        <v>28</v>
      </c>
      <c r="P33" s="250" t="str">
        <f>'competitie lijst'!A55</f>
        <v>E</v>
      </c>
      <c r="Q33" s="777">
        <f>'competitie lijst'!B60</f>
        <v>3</v>
      </c>
      <c r="R33" s="82">
        <f>'spelers bestand'!J60</f>
        <v>25.109649999999998</v>
      </c>
      <c r="S33" s="8" t="str">
        <f>'competitie lijst'!O60</f>
        <v>Minnema Jan</v>
      </c>
      <c r="T33" s="219"/>
      <c r="U33" s="250" t="str">
        <f>'competitie lijst'!A55</f>
        <v>E</v>
      </c>
      <c r="V33" s="777">
        <f>'competitie lijst'!B58</f>
        <v>3</v>
      </c>
      <c r="W33" s="82">
        <f>'spelers bestand'!J58</f>
        <v>25.735295000000001</v>
      </c>
      <c r="X33" s="8" t="str">
        <f>'competitie lijst'!O58</f>
        <v>Boekraad Ad</v>
      </c>
      <c r="Y33" s="8"/>
    </row>
    <row r="34" spans="1:25" ht="18.95" customHeight="1" x14ac:dyDescent="0.2">
      <c r="A34" s="18">
        <v>18.3</v>
      </c>
      <c r="B34" s="774">
        <v>29</v>
      </c>
      <c r="C34" s="250" t="str">
        <f>'competitie lijst'!A55</f>
        <v>E</v>
      </c>
      <c r="D34" s="777">
        <f>'competitie lijst'!B57</f>
        <v>2</v>
      </c>
      <c r="E34" s="82">
        <f>'spelers bestand'!J57</f>
        <v>27.013422500000001</v>
      </c>
      <c r="F34" s="8" t="str">
        <f>'competitie lijst'!O57</f>
        <v>Wit de Jan</v>
      </c>
      <c r="G34" s="219"/>
      <c r="H34" s="250" t="str">
        <f>'competitie lijst'!A55</f>
        <v>E</v>
      </c>
      <c r="I34" s="777">
        <f>'competitie lijst'!B58</f>
        <v>3</v>
      </c>
      <c r="J34" s="82">
        <f>'spelers bestand'!J58</f>
        <v>25.735295000000001</v>
      </c>
      <c r="K34" s="8" t="str">
        <f>'competitie lijst'!O58</f>
        <v>Boekraad Ad</v>
      </c>
      <c r="L34" s="8"/>
      <c r="N34" s="18">
        <v>18.3</v>
      </c>
      <c r="O34" s="774">
        <v>29</v>
      </c>
      <c r="P34" s="250" t="str">
        <f>'competitie lijst'!A43</f>
        <v>D</v>
      </c>
      <c r="Q34" s="777">
        <f>'competitie lijst'!B47</f>
        <v>2</v>
      </c>
      <c r="R34" s="82">
        <f>'spelers bestand'!J47</f>
        <v>30.226700000000001</v>
      </c>
      <c r="S34" s="8" t="str">
        <f>'competitie lijst'!O47</f>
        <v xml:space="preserve">Achterberg Arnold </v>
      </c>
      <c r="T34" s="219"/>
      <c r="U34" s="250" t="str">
        <f>'competitie lijst'!A43</f>
        <v>D</v>
      </c>
      <c r="V34" s="777">
        <f>'competitie lijst'!B49</f>
        <v>1</v>
      </c>
      <c r="W34" s="82">
        <f>'spelers bestand'!J49</f>
        <v>28.869779999999999</v>
      </c>
      <c r="X34" s="8" t="str">
        <f>'competitie lijst'!O49</f>
        <v>Sandbrink Joop</v>
      </c>
      <c r="Y34" s="8"/>
    </row>
    <row r="35" spans="1:25" ht="18.95" customHeight="1" x14ac:dyDescent="0.2">
      <c r="A35" s="18">
        <v>18.3</v>
      </c>
      <c r="B35" s="774">
        <v>30</v>
      </c>
      <c r="C35" s="250" t="str">
        <f>'competitie lijst'!A91</f>
        <v>H</v>
      </c>
      <c r="D35" s="777">
        <f>'competitie lijst'!B97</f>
        <v>3</v>
      </c>
      <c r="E35" s="82">
        <f>'spelers bestand'!J97</f>
        <v>9.5</v>
      </c>
      <c r="F35" s="8" t="str">
        <f>'competitie lijst'!O97</f>
        <v>Vlooswijk Co</v>
      </c>
      <c r="G35" s="219"/>
      <c r="H35" s="250" t="str">
        <f>'competitie lijst'!A91</f>
        <v>H</v>
      </c>
      <c r="I35" s="777">
        <f>'competitie lijst'!B88</f>
        <v>2</v>
      </c>
      <c r="J35" s="82">
        <f>'spelers bestand'!J88</f>
        <v>12.793732499999999</v>
      </c>
      <c r="K35" s="8" t="str">
        <f>'competitie lijst'!O88</f>
        <v>Knip Ron</v>
      </c>
      <c r="L35" s="8"/>
      <c r="N35" s="18">
        <v>18.3</v>
      </c>
      <c r="O35" s="774">
        <v>30</v>
      </c>
      <c r="P35" s="250" t="str">
        <f>'competitie lijst'!A31</f>
        <v>C</v>
      </c>
      <c r="Q35" s="777">
        <f>'competitie lijst'!B29</f>
        <v>3</v>
      </c>
      <c r="R35" s="82">
        <f>'spelers bestand'!J29</f>
        <v>57.268722500000003</v>
      </c>
      <c r="S35" s="8" t="str">
        <f>'competitie lijst'!O29</f>
        <v>Brand Piet*</v>
      </c>
      <c r="T35" s="219"/>
      <c r="U35" s="250" t="str">
        <f>'competitie lijst'!A31</f>
        <v>C</v>
      </c>
      <c r="V35" s="777" t="str">
        <f>'competitie lijst'!B30</f>
        <v>2&lt;18,30</v>
      </c>
      <c r="W35" s="82">
        <f>'spelers bestand'!J30</f>
        <v>40.521627500000001</v>
      </c>
      <c r="X35" s="8" t="str">
        <f>'competitie lijst'!O30</f>
        <v>Pol v.d.Joop</v>
      </c>
      <c r="Y35" s="8"/>
    </row>
    <row r="36" spans="1:25" ht="18.95" customHeight="1" x14ac:dyDescent="0.2">
      <c r="A36" s="18">
        <v>19</v>
      </c>
      <c r="B36" s="774">
        <v>31</v>
      </c>
      <c r="C36" s="250" t="str">
        <f>'competitie lijst'!A43</f>
        <v>D</v>
      </c>
      <c r="D36" s="777">
        <f>'competitie lijst'!B49</f>
        <v>1</v>
      </c>
      <c r="E36" s="82">
        <f>'spelers bestand'!J49</f>
        <v>28.869779999999999</v>
      </c>
      <c r="F36" s="8" t="str">
        <f>'competitie lijst'!O49</f>
        <v>Sandbrink Joop</v>
      </c>
      <c r="G36" s="219"/>
      <c r="H36" s="250" t="str">
        <f>'competitie lijst'!A43</f>
        <v>D</v>
      </c>
      <c r="I36" s="777">
        <f>'competitie lijst'!B40</f>
        <v>2</v>
      </c>
      <c r="J36" s="82">
        <f>'spelers bestand'!J40</f>
        <v>34.779949999999999</v>
      </c>
      <c r="K36" s="8" t="str">
        <f>'competitie lijst'!O40</f>
        <v>Brand Bert</v>
      </c>
      <c r="L36" s="8"/>
      <c r="N36" s="18">
        <v>19</v>
      </c>
      <c r="O36" s="774">
        <v>31</v>
      </c>
      <c r="P36" s="250" t="str">
        <f>'competitie lijst'!A7</f>
        <v>A</v>
      </c>
      <c r="Q36" s="777" t="str">
        <f>'competitie lijst'!B4</f>
        <v>2 (i.v.m.werk)</v>
      </c>
      <c r="R36" s="82">
        <f>'spelers bestand'!J4</f>
        <v>119.87179500000001</v>
      </c>
      <c r="S36" s="8" t="str">
        <f>'competitie lijst'!O4</f>
        <v>Bouwman Ad</v>
      </c>
      <c r="T36" s="219"/>
      <c r="U36" s="250" t="str">
        <f>'competitie lijst'!A7</f>
        <v>A</v>
      </c>
      <c r="V36" s="777" t="str">
        <f>'competitie lijst'!B7</f>
        <v>1 &lt;uitzondering 2 vroeg</v>
      </c>
      <c r="W36" s="82">
        <f>'spelers bestand'!J7</f>
        <v>70.344827499999994</v>
      </c>
      <c r="X36" s="8" t="str">
        <f>'competitie lijst'!O7</f>
        <v>Zande v.d.Piet</v>
      </c>
      <c r="Y36" s="8"/>
    </row>
    <row r="37" spans="1:25" ht="18.95" customHeight="1" x14ac:dyDescent="0.2">
      <c r="A37" s="18">
        <v>19</v>
      </c>
      <c r="B37" s="774">
        <v>32</v>
      </c>
      <c r="C37" s="250" t="str">
        <f>'competitie lijst'!A79</f>
        <v>G</v>
      </c>
      <c r="D37" s="777" t="str">
        <f>'competitie lijst'!B80</f>
        <v>2 werk</v>
      </c>
      <c r="E37" s="82">
        <f>'spelers bestand'!J80</f>
        <v>17.402597499999999</v>
      </c>
      <c r="F37" s="8" t="str">
        <f>'competitie lijst'!O80</f>
        <v>Langenberg Jaap</v>
      </c>
      <c r="G37" s="219"/>
      <c r="H37" s="250" t="str">
        <f>'competitie lijst'!A79</f>
        <v>G</v>
      </c>
      <c r="I37" s="777">
        <f>'competitie lijst'!B83</f>
        <v>1</v>
      </c>
      <c r="J37" s="82">
        <f>'spelers bestand'!J83</f>
        <v>15.5</v>
      </c>
      <c r="K37" s="8" t="str">
        <f>'competitie lijst'!O83</f>
        <v>Duits Rene</v>
      </c>
      <c r="L37" s="8"/>
      <c r="N37" s="18">
        <v>19</v>
      </c>
      <c r="O37" s="774">
        <v>32</v>
      </c>
      <c r="P37" s="250" t="str">
        <f>'competitie lijst'!A67</f>
        <v>F</v>
      </c>
      <c r="Q37" s="777">
        <f>'competitie lijst'!B72</f>
        <v>3</v>
      </c>
      <c r="R37" s="82">
        <f>'spelers bestand'!J72</f>
        <v>20.570387500000002</v>
      </c>
      <c r="S37" s="8" t="str">
        <f>'competitie lijst'!O72</f>
        <v xml:space="preserve">Rooijen van Joop </v>
      </c>
      <c r="T37" s="219"/>
      <c r="U37" s="250" t="str">
        <f>'competitie lijst'!A67</f>
        <v>F</v>
      </c>
      <c r="V37" s="777" t="str">
        <f>'competitie lijst'!B70</f>
        <v>2&lt;19,00</v>
      </c>
      <c r="W37" s="82">
        <f>'spelers bestand'!J70</f>
        <v>22.058822500000002</v>
      </c>
      <c r="X37" s="8" t="str">
        <f>'competitie lijst'!O70</f>
        <v>Muller Arthur</v>
      </c>
      <c r="Y37" s="8"/>
    </row>
    <row r="38" spans="1:25" ht="18.95" customHeight="1" x14ac:dyDescent="0.2">
      <c r="A38" s="18">
        <v>19</v>
      </c>
      <c r="B38" s="774">
        <v>33</v>
      </c>
      <c r="C38" s="250" t="str">
        <f>'competitie lijst'!A67</f>
        <v>F</v>
      </c>
      <c r="D38" s="777" t="str">
        <f>'competitie lijst'!B65</f>
        <v>2&lt;1</v>
      </c>
      <c r="E38" s="82">
        <f>'spelers bestand'!J65</f>
        <v>23.280942499999998</v>
      </c>
      <c r="F38" s="8" t="str">
        <f>'competitie lijst'!O65</f>
        <v>Schaik v.Wim</v>
      </c>
      <c r="G38" s="219"/>
      <c r="H38" s="250" t="str">
        <f>'competitie lijst'!A67</f>
        <v>F</v>
      </c>
      <c r="I38" s="777" t="str">
        <f>'competitie lijst'!B63</f>
        <v>3&lt;13,00&lt;19,00</v>
      </c>
      <c r="J38" s="82">
        <f>'spelers bestand'!J63</f>
        <v>23.458904999999998</v>
      </c>
      <c r="K38" s="8" t="str">
        <f>'competitie lijst'!O63</f>
        <v>Lintelo te Harrie</v>
      </c>
      <c r="L38" s="8"/>
      <c r="N38" s="18">
        <v>19</v>
      </c>
      <c r="O38" s="774">
        <v>33</v>
      </c>
      <c r="P38" s="250" t="str">
        <f>'competitie lijst'!A19</f>
        <v>B</v>
      </c>
      <c r="Q38" s="777">
        <f>'competitie lijst'!B16</f>
        <v>2</v>
      </c>
      <c r="R38" s="82">
        <f>'spelers bestand'!J16</f>
        <v>54.712642499999994</v>
      </c>
      <c r="S38" s="8" t="str">
        <f>'competitie lijst'!O16</f>
        <v>Haselkamp v.d.Toon</v>
      </c>
      <c r="T38" s="219"/>
      <c r="U38" s="250" t="str">
        <f>'competitie lijst'!A19</f>
        <v>B</v>
      </c>
      <c r="V38" s="777" t="str">
        <f>'competitie lijst'!B19</f>
        <v>2&lt;3</v>
      </c>
      <c r="W38" s="82">
        <f>'spelers bestand'!J19</f>
        <v>52.091837500000004</v>
      </c>
      <c r="X38" s="8" t="str">
        <f>'competitie lijst'!O19</f>
        <v>Schaik van Koos</v>
      </c>
      <c r="Y38" s="8"/>
    </row>
    <row r="39" spans="1:25" ht="18.95" customHeight="1" x14ac:dyDescent="0.2">
      <c r="A39" s="18">
        <v>19.3</v>
      </c>
      <c r="B39" s="774">
        <v>34</v>
      </c>
      <c r="C39" s="250" t="str">
        <f>'competitie lijst'!A19</f>
        <v>B</v>
      </c>
      <c r="D39" s="777">
        <f>'competitie lijst'!B21</f>
        <v>3</v>
      </c>
      <c r="E39" s="82">
        <f>'spelers bestand'!J21</f>
        <v>47.067900000000002</v>
      </c>
      <c r="F39" s="8" t="str">
        <f>'competitie lijst'!O21</f>
        <v>Kraan Ries</v>
      </c>
      <c r="G39" s="219"/>
      <c r="H39" s="250" t="str">
        <f>'competitie lijst'!A19</f>
        <v>B</v>
      </c>
      <c r="I39" s="777">
        <f>'competitie lijst'!B22</f>
        <v>3</v>
      </c>
      <c r="J39" s="82">
        <f>'spelers bestand'!J22</f>
        <v>38.988095000000001</v>
      </c>
      <c r="K39" s="8" t="str">
        <f>'competitie lijst'!O22</f>
        <v>uitgevallen Levering Bas*</v>
      </c>
      <c r="L39" s="8"/>
      <c r="N39" s="18">
        <v>19.3</v>
      </c>
      <c r="O39" s="774">
        <v>34</v>
      </c>
      <c r="P39" s="250" t="str">
        <f>'competitie lijst'!A55</f>
        <v>E</v>
      </c>
      <c r="Q39" s="777" t="str">
        <f>'competitie lijst'!B52</f>
        <v>1=12,30na16,00&lt;2</v>
      </c>
      <c r="R39" s="82">
        <f>'spelers bestand'!J52</f>
        <v>27.833752499999996</v>
      </c>
      <c r="S39" s="8" t="str">
        <f>'competitie lijst'!O52</f>
        <v>Zanten v.Gerard</v>
      </c>
      <c r="T39" s="219"/>
      <c r="U39" s="250" t="str">
        <f>'competitie lijst'!A55</f>
        <v>E</v>
      </c>
      <c r="V39" s="777">
        <f>'competitie lijst'!B55</f>
        <v>2</v>
      </c>
      <c r="W39" s="82">
        <f>'spelers bestand'!J55</f>
        <v>27.197149999999997</v>
      </c>
      <c r="X39" s="8" t="str">
        <f>'competitie lijst'!O55</f>
        <v>Verkleij Cock</v>
      </c>
      <c r="Y39" s="8"/>
    </row>
    <row r="40" spans="1:25" ht="18.95" customHeight="1" x14ac:dyDescent="0.2">
      <c r="A40" s="18">
        <v>19.3</v>
      </c>
      <c r="B40" s="774">
        <v>35</v>
      </c>
      <c r="C40" s="250" t="str">
        <f>'competitie lijst'!A67</f>
        <v>F</v>
      </c>
      <c r="D40" s="777" t="str">
        <f>'competitie lijst'!B73</f>
        <v>2&lt;19,00</v>
      </c>
      <c r="E40" s="82">
        <f>'spelers bestand'!J73</f>
        <v>19.967532499999997</v>
      </c>
      <c r="F40" s="8" t="str">
        <f>'competitie lijst'!O73</f>
        <v>Wieringen v. Albert</v>
      </c>
      <c r="G40" s="219"/>
      <c r="H40" s="250" t="str">
        <f>'competitie lijst'!A67</f>
        <v>F</v>
      </c>
      <c r="I40" s="777">
        <f>'competitie lijst'!B64</f>
        <v>2</v>
      </c>
      <c r="J40" s="82">
        <f>'spelers bestand'!J64</f>
        <v>23.396675000000002</v>
      </c>
      <c r="K40" s="8" t="str">
        <f>'competitie lijst'!O64</f>
        <v>Vliet v. Cees</v>
      </c>
      <c r="L40" s="8"/>
      <c r="N40" s="18">
        <v>19.3</v>
      </c>
      <c r="O40" s="774">
        <v>35</v>
      </c>
      <c r="P40" s="250" t="str">
        <f>'competitie lijst'!A91</f>
        <v>H</v>
      </c>
      <c r="Q40" s="777">
        <f>'competitie lijst'!B88</f>
        <v>2</v>
      </c>
      <c r="R40" s="82">
        <f>'spelers bestand'!J88</f>
        <v>12.793732499999999</v>
      </c>
      <c r="S40" s="8" t="str">
        <f>'competitie lijst'!O88</f>
        <v>Knip Ron</v>
      </c>
      <c r="T40" s="219"/>
      <c r="U40" s="250" t="str">
        <f>'competitie lijst'!A91</f>
        <v>H</v>
      </c>
      <c r="V40" s="777" t="str">
        <f>'competitie lijst'!B91</f>
        <v>3&lt;14,00</v>
      </c>
      <c r="W40" s="82">
        <f>'spelers bestand'!J91</f>
        <v>12.103175</v>
      </c>
      <c r="X40" s="8" t="str">
        <f>'competitie lijst'!O91</f>
        <v>Janowski Ed</v>
      </c>
      <c r="Y40" s="8"/>
    </row>
    <row r="41" spans="1:25" ht="18.95" customHeight="1" x14ac:dyDescent="0.2">
      <c r="A41" s="18">
        <v>19.3</v>
      </c>
      <c r="B41" s="774">
        <v>36</v>
      </c>
      <c r="C41" s="250" t="str">
        <f>'competitie lijst'!A7</f>
        <v>A</v>
      </c>
      <c r="D41" s="777" t="str">
        <f>'competitie lijst'!B5</f>
        <v>2(ziekenhuis)</v>
      </c>
      <c r="E41" s="82">
        <f>'spelers bestand'!J5</f>
        <v>87.268517500000002</v>
      </c>
      <c r="F41" s="8" t="str">
        <f>'competitie lijst'!O5</f>
        <v>Beerthuizen Joop</v>
      </c>
      <c r="G41" s="219"/>
      <c r="H41" s="250" t="str">
        <f>'competitie lijst'!A7</f>
        <v>A</v>
      </c>
      <c r="I41" s="777">
        <f>'competitie lijst'!B3</f>
        <v>1</v>
      </c>
      <c r="J41" s="82">
        <f>'spelers bestand'!J3</f>
        <v>123.79386</v>
      </c>
      <c r="K41" s="8" t="str">
        <f>'competitie lijst'!O3</f>
        <v>Uitgevallen Leeuw de Geurt</v>
      </c>
      <c r="L41" s="8"/>
      <c r="N41" s="18">
        <v>19.3</v>
      </c>
      <c r="O41" s="774">
        <v>36</v>
      </c>
      <c r="P41" s="250" t="str">
        <f>'competitie lijst'!A43</f>
        <v>D</v>
      </c>
      <c r="Q41" s="777">
        <f>'competitie lijst'!B38</f>
        <v>3</v>
      </c>
      <c r="R41" s="82">
        <f>'spelers bestand'!J38</f>
        <v>37.558685000000004</v>
      </c>
      <c r="S41" s="8" t="str">
        <f>'competitie lijst'!O38</f>
        <v>Verleun Jan</v>
      </c>
      <c r="T41" s="219"/>
      <c r="U41" s="250" t="str">
        <f>'competitie lijst'!A43</f>
        <v>D</v>
      </c>
      <c r="V41" s="777" t="str">
        <f>'competitie lijst'!B45</f>
        <v>3&lt;1&lt;13,30</v>
      </c>
      <c r="W41" s="82">
        <f>'spelers bestand'!J45</f>
        <v>31.176470000000002</v>
      </c>
      <c r="X41" s="8" t="str">
        <f>'competitie lijst'!O45</f>
        <v>Stelwagen Jentje</v>
      </c>
      <c r="Y41" s="8"/>
    </row>
    <row r="42" spans="1:25" ht="18.95" customHeight="1" x14ac:dyDescent="0.2">
      <c r="A42" s="18">
        <v>20</v>
      </c>
      <c r="B42" s="774">
        <v>37</v>
      </c>
      <c r="C42" s="250" t="str">
        <f>'competitie lijst'!A31</f>
        <v>C</v>
      </c>
      <c r="D42" s="777">
        <f>'competitie lijst'!B32</f>
        <v>0</v>
      </c>
      <c r="E42" s="82">
        <f>'spelers bestand'!J32</f>
        <v>39.840182499999997</v>
      </c>
      <c r="F42" s="8" t="str">
        <f>'competitie lijst'!O32</f>
        <v>Helsdingen Ab</v>
      </c>
      <c r="G42" s="219"/>
      <c r="H42" s="250" t="str">
        <f>'competitie lijst'!A31</f>
        <v>C</v>
      </c>
      <c r="I42" s="777" t="str">
        <f>'competitie lijst'!B35</f>
        <v>2&lt;20,00</v>
      </c>
      <c r="J42" s="82">
        <f>'spelers bestand'!J35</f>
        <v>38.925437500000001</v>
      </c>
      <c r="K42" s="8" t="str">
        <f>'competitie lijst'!O35</f>
        <v>Beem v.Gerrit</v>
      </c>
      <c r="L42" s="8"/>
      <c r="N42" s="18">
        <v>20</v>
      </c>
      <c r="O42" s="774">
        <v>37</v>
      </c>
      <c r="P42" s="250" t="str">
        <f>'competitie lijst'!A67</f>
        <v>F</v>
      </c>
      <c r="Q42" s="777">
        <f>'competitie lijst'!B64</f>
        <v>2</v>
      </c>
      <c r="R42" s="82">
        <f>'spelers bestand'!J64</f>
        <v>23.396675000000002</v>
      </c>
      <c r="S42" s="8" t="str">
        <f>'competitie lijst'!O64</f>
        <v>Vliet v. Cees</v>
      </c>
      <c r="T42" s="219"/>
      <c r="U42" s="250" t="str">
        <f>'competitie lijst'!A67</f>
        <v>F</v>
      </c>
      <c r="V42" s="777" t="str">
        <f>'competitie lijst'!B67</f>
        <v>2+</v>
      </c>
      <c r="W42" s="82">
        <f>'spelers bestand'!J67</f>
        <v>22.605789999999999</v>
      </c>
      <c r="X42" s="8" t="str">
        <f>'competitie lijst'!O67</f>
        <v>Janssen Leo</v>
      </c>
      <c r="Y42" s="8"/>
    </row>
    <row r="43" spans="1:25" ht="18.95" customHeight="1" x14ac:dyDescent="0.2">
      <c r="A43" s="18">
        <v>20</v>
      </c>
      <c r="B43" s="774">
        <v>38</v>
      </c>
      <c r="C43" s="250" t="str">
        <f>'competitie lijst'!A67</f>
        <v>F</v>
      </c>
      <c r="D43" s="777">
        <f>'competitie lijst'!B69</f>
        <v>1</v>
      </c>
      <c r="E43" s="82">
        <f>'spelers bestand'!J69</f>
        <v>22.066015</v>
      </c>
      <c r="F43" s="8" t="str">
        <f>'competitie lijst'!O69</f>
        <v>Bode Harry</v>
      </c>
      <c r="G43" s="219"/>
      <c r="H43" s="250" t="str">
        <f>'competitie lijst'!A67</f>
        <v>F</v>
      </c>
      <c r="I43" s="777" t="str">
        <f>'competitie lijst'!B70</f>
        <v>2&lt;19,00</v>
      </c>
      <c r="J43" s="82">
        <f>'spelers bestand'!J70</f>
        <v>22.058822500000002</v>
      </c>
      <c r="K43" s="8" t="str">
        <f>'competitie lijst'!O70</f>
        <v>Muller Arthur</v>
      </c>
      <c r="L43" s="8"/>
      <c r="N43" s="18">
        <v>20</v>
      </c>
      <c r="O43" s="774">
        <v>38</v>
      </c>
      <c r="P43" s="250" t="str">
        <f>'competitie lijst'!A67</f>
        <v>F</v>
      </c>
      <c r="Q43" s="777" t="str">
        <f>'competitie lijst'!B63</f>
        <v>3&lt;13,00&lt;19,00</v>
      </c>
      <c r="R43" s="82">
        <f>'spelers bestand'!J63</f>
        <v>23.458904999999998</v>
      </c>
      <c r="S43" s="8" t="str">
        <f>'competitie lijst'!O63</f>
        <v>Lintelo te Harrie</v>
      </c>
      <c r="T43" s="219"/>
      <c r="U43" s="250" t="str">
        <f>'competitie lijst'!A67</f>
        <v>F</v>
      </c>
      <c r="V43" s="777" t="str">
        <f>'competitie lijst'!B68</f>
        <v>2&lt;20,00 werk</v>
      </c>
      <c r="W43" s="82">
        <f>'spelers bestand'!J68</f>
        <v>22.214855</v>
      </c>
      <c r="X43" s="8" t="str">
        <f>'competitie lijst'!O68</f>
        <v>Hoefs Marius</v>
      </c>
      <c r="Y43" s="8"/>
    </row>
    <row r="44" spans="1:25" ht="18.95" customHeight="1" x14ac:dyDescent="0.2">
      <c r="A44" s="18">
        <v>20</v>
      </c>
      <c r="B44" s="774">
        <v>39</v>
      </c>
      <c r="C44" s="250" t="str">
        <f>'competitie lijst'!A31</f>
        <v>C</v>
      </c>
      <c r="D44" s="777">
        <f>'competitie lijst'!B37</f>
        <v>1</v>
      </c>
      <c r="E44" s="82">
        <f>'spelers bestand'!J37</f>
        <v>37.75</v>
      </c>
      <c r="F44" s="8" t="str">
        <f>'competitie lijst'!O37</f>
        <v>Jong de Piet</v>
      </c>
      <c r="G44" s="219"/>
      <c r="H44" s="250" t="str">
        <f>'competitie lijst'!A31</f>
        <v>C</v>
      </c>
      <c r="I44" s="777" t="str">
        <f>'competitie lijst'!B28</f>
        <v>2&lt;20,00</v>
      </c>
      <c r="J44" s="82">
        <f>'spelers bestand'!J28</f>
        <v>43.318485000000003</v>
      </c>
      <c r="K44" s="8" t="str">
        <f>'competitie lijst'!O28</f>
        <v>Vendrig Kees</v>
      </c>
      <c r="L44" s="8"/>
      <c r="N44" s="18">
        <v>20</v>
      </c>
      <c r="O44" s="774">
        <v>39</v>
      </c>
      <c r="P44" s="250" t="str">
        <f>'competitie lijst'!A7</f>
        <v>A</v>
      </c>
      <c r="Q44" s="777" t="str">
        <f>'competitie lijst'!B5</f>
        <v>2(ziekenhuis)</v>
      </c>
      <c r="R44" s="82">
        <f>'spelers bestand'!J5</f>
        <v>87.268517500000002</v>
      </c>
      <c r="S44" s="8" t="str">
        <f>'competitie lijst'!O5</f>
        <v>Beerthuizen Joop</v>
      </c>
      <c r="T44" s="219"/>
      <c r="U44" s="250" t="str">
        <f>'competitie lijst'!A7</f>
        <v>A</v>
      </c>
      <c r="V44" s="777">
        <f>'competitie lijst'!B6</f>
        <v>2</v>
      </c>
      <c r="W44" s="82">
        <f>'spelers bestand'!J6</f>
        <v>72.5352125</v>
      </c>
      <c r="X44" s="8" t="str">
        <f>'competitie lijst'!O6</f>
        <v>Oostrum van Piet</v>
      </c>
      <c r="Y44" s="8"/>
    </row>
    <row r="45" spans="1:25" ht="18.95" customHeight="1" x14ac:dyDescent="0.2">
      <c r="A45" s="18">
        <v>20.3</v>
      </c>
      <c r="B45" s="774">
        <v>40</v>
      </c>
      <c r="C45" s="250" t="str">
        <f>'competitie lijst'!A55</f>
        <v>E</v>
      </c>
      <c r="D45" s="777">
        <f>'competitie lijst'!B61</f>
        <v>3</v>
      </c>
      <c r="E45" s="82">
        <f>'spelers bestand'!J61</f>
        <v>24.064169999999997</v>
      </c>
      <c r="F45" s="8" t="str">
        <f>'competitie lijst'!O61</f>
        <v>Groot de Peter</v>
      </c>
      <c r="G45" s="219"/>
      <c r="H45" s="250" t="str">
        <f>'competitie lijst'!A55</f>
        <v>E</v>
      </c>
      <c r="I45" s="777" t="str">
        <f>'competitie lijst'!B52</f>
        <v>1=12,30na16,00&lt;2</v>
      </c>
      <c r="J45" s="82">
        <f>'spelers bestand'!J52</f>
        <v>27.833752499999996</v>
      </c>
      <c r="K45" s="8" t="str">
        <f>'competitie lijst'!O52</f>
        <v>Zanten v.Gerard</v>
      </c>
      <c r="L45" s="8"/>
      <c r="N45" s="18">
        <v>20.3</v>
      </c>
      <c r="O45" s="774">
        <v>40</v>
      </c>
      <c r="P45" s="250" t="str">
        <f>'competitie lijst'!A91</f>
        <v>H</v>
      </c>
      <c r="Q45" s="777" t="str">
        <f>'competitie lijst'!B95</f>
        <v>2&lt;20,00&lt;3</v>
      </c>
      <c r="R45" s="82">
        <f>'spelers bestand'!J95</f>
        <v>9.5</v>
      </c>
      <c r="S45" s="8" t="str">
        <f>'competitie lijst'!O95</f>
        <v>Vulpen van Roel</v>
      </c>
      <c r="T45" s="219"/>
      <c r="U45" s="250" t="str">
        <f>'competitie lijst'!A91</f>
        <v>H</v>
      </c>
      <c r="V45" s="777">
        <f>'competitie lijst'!B97</f>
        <v>3</v>
      </c>
      <c r="W45" s="82">
        <f>'spelers bestand'!J97</f>
        <v>9.5</v>
      </c>
      <c r="X45" s="8" t="str">
        <f>'competitie lijst'!O97</f>
        <v>Vlooswijk Co</v>
      </c>
      <c r="Y45" s="8"/>
    </row>
    <row r="46" spans="1:25" ht="18.95" customHeight="1" x14ac:dyDescent="0.2">
      <c r="A46" s="18">
        <v>20.3</v>
      </c>
      <c r="B46" s="774">
        <v>41</v>
      </c>
      <c r="C46" s="250" t="str">
        <f>'competitie lijst'!A79</f>
        <v>G</v>
      </c>
      <c r="D46" s="777">
        <f>'competitie lijst'!B81</f>
        <v>3</v>
      </c>
      <c r="E46" s="82">
        <f>'spelers bestand'!J81</f>
        <v>16.842722500000001</v>
      </c>
      <c r="F46" s="8" t="str">
        <f>'competitie lijst'!O81</f>
        <v>Kooten van Gijs</v>
      </c>
      <c r="G46" s="219"/>
      <c r="H46" s="250" t="str">
        <f>'competitie lijst'!A79</f>
        <v>G</v>
      </c>
      <c r="I46" s="777">
        <f>'competitie lijst'!B82</f>
        <v>3</v>
      </c>
      <c r="J46" s="82">
        <f>'spelers bestand'!J82</f>
        <v>16.828254999999999</v>
      </c>
      <c r="K46" s="8" t="str">
        <f>'competitie lijst'!O82</f>
        <v>Uitgevallan Mink Loek</v>
      </c>
      <c r="L46" s="8"/>
      <c r="N46" s="18">
        <v>20.3</v>
      </c>
      <c r="O46" s="774">
        <v>40</v>
      </c>
      <c r="P46" s="250" t="str">
        <f>'competitie lijst'!A31</f>
        <v>C</v>
      </c>
      <c r="Q46" s="777" t="str">
        <f>'competitie lijst'!B28</f>
        <v>2&lt;20,00</v>
      </c>
      <c r="R46" s="82">
        <f>'spelers bestand'!J28</f>
        <v>43.318485000000003</v>
      </c>
      <c r="S46" s="8" t="str">
        <f>'competitie lijst'!O28</f>
        <v>Vendrig Kees</v>
      </c>
      <c r="T46" s="219"/>
      <c r="U46" s="250" t="str">
        <f>'competitie lijst'!A31</f>
        <v>C</v>
      </c>
      <c r="V46" s="777">
        <f>'competitie lijst'!B31</f>
        <v>1</v>
      </c>
      <c r="W46" s="82">
        <f>'spelers bestand'!J31</f>
        <v>55.269057499999995</v>
      </c>
      <c r="X46" s="8" t="str">
        <f>'competitie lijst'!O31</f>
        <v>Beus de Jan*</v>
      </c>
      <c r="Y46" s="8"/>
    </row>
    <row r="47" spans="1:25" ht="18.95" customHeight="1" x14ac:dyDescent="0.2">
      <c r="A47" s="18">
        <v>20.3</v>
      </c>
      <c r="B47" s="774">
        <v>42</v>
      </c>
      <c r="C47" s="250" t="str">
        <f>'competitie lijst'!A67</f>
        <v>F</v>
      </c>
      <c r="D47" s="777" t="str">
        <f>'competitie lijst'!B67</f>
        <v>2+</v>
      </c>
      <c r="E47" s="82">
        <f>'spelers bestand'!J67</f>
        <v>22.605789999999999</v>
      </c>
      <c r="F47" s="8" t="str">
        <f>'competitie lijst'!O67</f>
        <v>Janssen Leo</v>
      </c>
      <c r="G47" s="219"/>
      <c r="H47" s="250" t="str">
        <f>'competitie lijst'!A67</f>
        <v>F</v>
      </c>
      <c r="I47" s="777">
        <f>'competitie lijst'!B72</f>
        <v>3</v>
      </c>
      <c r="J47" s="82">
        <f>'spelers bestand'!J72</f>
        <v>20.570387500000002</v>
      </c>
      <c r="K47" s="8" t="str">
        <f>'competitie lijst'!O72</f>
        <v xml:space="preserve">Rooijen van Joop </v>
      </c>
      <c r="L47" s="8"/>
      <c r="N47" s="18">
        <v>20.3</v>
      </c>
      <c r="O47" s="774">
        <v>41</v>
      </c>
      <c r="P47" s="250" t="str">
        <f>'competitie lijst'!A19</f>
        <v>B</v>
      </c>
      <c r="Q47" s="777">
        <f>'competitie lijst'!B17</f>
        <v>3</v>
      </c>
      <c r="R47" s="82">
        <f>'spelers bestand'!J17</f>
        <v>54.054054999999998</v>
      </c>
      <c r="S47" s="8" t="str">
        <f>'competitie lijst'!O17</f>
        <v>Rooijen van Albert</v>
      </c>
      <c r="T47" s="219"/>
      <c r="U47" s="250" t="str">
        <f>'competitie lijst'!A19</f>
        <v>B</v>
      </c>
      <c r="V47" s="777" t="str">
        <f>'competitie lijst'!B18</f>
        <v>2&lt;20,00 werk</v>
      </c>
      <c r="W47" s="82">
        <f>'spelers bestand'!J18</f>
        <v>53.942115000000001</v>
      </c>
      <c r="X47" s="8" t="str">
        <f>'competitie lijst'!O18</f>
        <v>Witjes Ge</v>
      </c>
      <c r="Y47" s="8"/>
    </row>
    <row r="48" spans="1:25" ht="18.95" customHeight="1" x14ac:dyDescent="0.2">
      <c r="A48" s="18">
        <v>21</v>
      </c>
      <c r="B48" s="774">
        <v>43</v>
      </c>
      <c r="C48" s="250" t="str">
        <f>'competitie lijst'!A91</f>
        <v>H</v>
      </c>
      <c r="D48" s="777">
        <f>'competitie lijst'!B92</f>
        <v>0</v>
      </c>
      <c r="E48" s="82">
        <f>'spelers bestand'!J92</f>
        <v>11.625</v>
      </c>
      <c r="F48" s="8" t="str">
        <f>'competitie lijst'!O92</f>
        <v>Werf v.d.Leo</v>
      </c>
      <c r="G48" s="219"/>
      <c r="H48" s="250" t="str">
        <f>'competitie lijst'!A91</f>
        <v>H</v>
      </c>
      <c r="I48" s="777" t="str">
        <f>'competitie lijst'!B95</f>
        <v>2&lt;20,00&lt;3</v>
      </c>
      <c r="J48" s="82">
        <f>'spelers bestand'!J95</f>
        <v>9.5</v>
      </c>
      <c r="K48" s="8" t="str">
        <f>'competitie lijst'!O95</f>
        <v>Vulpen van Roel</v>
      </c>
      <c r="L48" s="141"/>
      <c r="N48" s="18">
        <v>21</v>
      </c>
      <c r="O48" s="774">
        <v>43</v>
      </c>
      <c r="P48" s="250" t="str">
        <f>'competitie lijst'!A91</f>
        <v>H</v>
      </c>
      <c r="Q48" s="777" t="str">
        <f>'competitie lijst'!B86</f>
        <v>1 = 12,30</v>
      </c>
      <c r="R48" s="82">
        <f>'spelers bestand'!J86</f>
        <v>13.896105</v>
      </c>
      <c r="S48" s="8" t="str">
        <f>'competitie lijst'!O86</f>
        <v>Vermeulen Gert</v>
      </c>
      <c r="T48" s="219"/>
      <c r="U48" s="250" t="str">
        <f>'competitie lijst'!A91</f>
        <v>H</v>
      </c>
      <c r="V48" s="777" t="str">
        <f>'competitie lijst'!B93</f>
        <v>2&lt;20,00</v>
      </c>
      <c r="W48" s="82">
        <f>'spelers bestand'!J93</f>
        <v>9.5</v>
      </c>
      <c r="X48" s="8" t="str">
        <f>'competitie lijst'!O93</f>
        <v>Kamp van de Hennie*</v>
      </c>
      <c r="Y48" s="8"/>
    </row>
    <row r="49" spans="1:26" ht="18.95" customHeight="1" x14ac:dyDescent="0.2">
      <c r="A49" s="18">
        <v>21</v>
      </c>
      <c r="B49" s="774">
        <v>44</v>
      </c>
      <c r="C49" s="250" t="str">
        <f>'competitie lijst'!A19</f>
        <v>B</v>
      </c>
      <c r="D49" s="777" t="str">
        <f>'competitie lijst'!B20</f>
        <v>1&lt;12,30</v>
      </c>
      <c r="E49" s="82">
        <f>'spelers bestand'!J20</f>
        <v>49.466949999999997</v>
      </c>
      <c r="F49" s="8" t="str">
        <f>'competitie lijst'!O20</f>
        <v>Wijk v.Ton</v>
      </c>
      <c r="G49" s="219"/>
      <c r="H49" s="250" t="str">
        <f>'competitie lijst'!A19</f>
        <v>B</v>
      </c>
      <c r="I49" s="777" t="str">
        <f>'competitie lijst'!B23</f>
        <v>2 (i.v.m.werk)</v>
      </c>
      <c r="J49" s="82">
        <f>'spelers bestand'!J23</f>
        <v>44.438877500000004</v>
      </c>
      <c r="K49" s="8" t="str">
        <f>'competitie lijst'!O23</f>
        <v>Scheel Jaap</v>
      </c>
      <c r="L49" s="8"/>
      <c r="N49" s="18">
        <v>21</v>
      </c>
      <c r="O49" s="774">
        <v>44</v>
      </c>
      <c r="P49" s="250" t="str">
        <f>'competitie lijst'!A31</f>
        <v>C</v>
      </c>
      <c r="Q49" s="777">
        <f>'competitie lijst'!B36</f>
        <v>3</v>
      </c>
      <c r="R49" s="82">
        <f>'spelers bestand'!J36</f>
        <v>37.853470000000002</v>
      </c>
      <c r="S49" s="8" t="str">
        <f>'competitie lijst'!O36</f>
        <v>Groenewoud Dick</v>
      </c>
      <c r="T49" s="219"/>
      <c r="U49" s="250" t="str">
        <f>'competitie lijst'!A31</f>
        <v>C</v>
      </c>
      <c r="V49" s="777">
        <f>'competitie lijst'!B34</f>
        <v>3</v>
      </c>
      <c r="W49" s="82">
        <f>'spelers bestand'!J34</f>
        <v>39.262472500000001</v>
      </c>
      <c r="X49" s="8" t="str">
        <f>'competitie lijst'!O34</f>
        <v>Wildschut Jan</v>
      </c>
      <c r="Y49" s="8"/>
    </row>
    <row r="50" spans="1:26" ht="18.95" customHeight="1" x14ac:dyDescent="0.2">
      <c r="A50" s="18">
        <v>21</v>
      </c>
      <c r="B50" s="774">
        <v>45</v>
      </c>
      <c r="C50" s="250" t="str">
        <f>'competitie lijst'!A43</f>
        <v>D</v>
      </c>
      <c r="D50" s="777" t="str">
        <f>'competitie lijst'!B41</f>
        <v>2&lt;21,00</v>
      </c>
      <c r="E50" s="82">
        <f>'spelers bestand'!J41</f>
        <v>33.493589999999998</v>
      </c>
      <c r="F50" s="8" t="str">
        <f>'competitie lijst'!O41</f>
        <v>Kasteren van Harry</v>
      </c>
      <c r="G50" s="219"/>
      <c r="H50" s="250" t="str">
        <f>'competitie lijst'!A43</f>
        <v>D</v>
      </c>
      <c r="I50" s="777">
        <f>'competitie lijst'!B39</f>
        <v>3</v>
      </c>
      <c r="J50" s="82">
        <f>'spelers bestand'!J39</f>
        <v>35.602409999999999</v>
      </c>
      <c r="K50" s="8" t="str">
        <f>'competitie lijst'!O39</f>
        <v>Eijk v. Cees</v>
      </c>
      <c r="L50" s="8"/>
      <c r="N50" s="18">
        <v>21</v>
      </c>
      <c r="O50" s="774">
        <v>45</v>
      </c>
      <c r="P50" s="250" t="str">
        <f>'competitie lijst'!A19</f>
        <v>B</v>
      </c>
      <c r="Q50" s="777" t="str">
        <f>'competitie lijst'!B23</f>
        <v>2 (i.v.m.werk)</v>
      </c>
      <c r="R50" s="82">
        <f>'spelers bestand'!J23</f>
        <v>44.438877500000004</v>
      </c>
      <c r="S50" s="8" t="str">
        <f>'competitie lijst'!O23</f>
        <v>Scheel Jaap</v>
      </c>
      <c r="T50" s="219"/>
      <c r="U50" s="250" t="str">
        <f>'competitie lijst'!A19</f>
        <v>B</v>
      </c>
      <c r="V50" s="777" t="str">
        <f>'competitie lijst'!B25</f>
        <v>2&lt;21,00</v>
      </c>
      <c r="W50" s="82">
        <f>'spelers bestand'!J25</f>
        <v>44.184652499999999</v>
      </c>
      <c r="X50" s="8" t="str">
        <f>'competitie lijst'!O25</f>
        <v xml:space="preserve">Westland Ries </v>
      </c>
      <c r="Y50" s="8"/>
    </row>
    <row r="51" spans="1:26" ht="18.95" customHeight="1" x14ac:dyDescent="0.2">
      <c r="A51" s="18">
        <v>21.3</v>
      </c>
      <c r="B51" s="774">
        <v>46</v>
      </c>
      <c r="C51" s="250" t="str">
        <f>'competitie lijst'!A19</f>
        <v>B</v>
      </c>
      <c r="D51" s="777" t="str">
        <f>'competitie lijst'!B25</f>
        <v>2&lt;21,00</v>
      </c>
      <c r="E51" s="82">
        <f>'spelers bestand'!J25</f>
        <v>44.184652499999999</v>
      </c>
      <c r="F51" s="8" t="str">
        <f>'competitie lijst'!O25</f>
        <v xml:space="preserve">Westland Ries </v>
      </c>
      <c r="G51" s="219"/>
      <c r="H51" s="250" t="str">
        <f>'competitie lijst'!A19</f>
        <v>B</v>
      </c>
      <c r="I51" s="777">
        <f>'competitie lijst'!B16</f>
        <v>2</v>
      </c>
      <c r="J51" s="82">
        <f>'spelers bestand'!J16</f>
        <v>54.712642499999994</v>
      </c>
      <c r="K51" s="8" t="str">
        <f>'competitie lijst'!O16</f>
        <v>Haselkamp v.d.Toon</v>
      </c>
      <c r="L51" s="8"/>
      <c r="N51" s="18">
        <v>21.3</v>
      </c>
      <c r="O51" s="774">
        <v>46</v>
      </c>
      <c r="P51" s="250" t="str">
        <f>'competitie lijst'!A43</f>
        <v>D</v>
      </c>
      <c r="Q51" s="777" t="str">
        <f>'competitie lijst'!B41</f>
        <v>2&lt;21,00</v>
      </c>
      <c r="R51" s="82">
        <f>'spelers bestand'!J41</f>
        <v>33.493589999999998</v>
      </c>
      <c r="S51" s="8" t="str">
        <f>'competitie lijst'!O41</f>
        <v>Kasteren van Harry</v>
      </c>
      <c r="T51" s="219"/>
      <c r="U51" s="250" t="str">
        <f>'competitie lijst'!A43</f>
        <v>D</v>
      </c>
      <c r="V51" s="777">
        <f>'competitie lijst'!B42</f>
        <v>1</v>
      </c>
      <c r="W51" s="82">
        <f>'spelers bestand'!J42</f>
        <v>33.214284999999997</v>
      </c>
      <c r="X51" s="8" t="str">
        <f>'competitie lijst'!O42</f>
        <v>Janmaat Kees</v>
      </c>
      <c r="Y51" s="8"/>
    </row>
    <row r="52" spans="1:26" ht="18.95" customHeight="1" x14ac:dyDescent="0.2">
      <c r="A52" s="18">
        <v>21.3</v>
      </c>
      <c r="B52" s="774">
        <v>47</v>
      </c>
      <c r="C52" s="250" t="str">
        <f>'competitie lijst'!A19</f>
        <v>B</v>
      </c>
      <c r="D52" s="777" t="str">
        <f>'competitie lijst'!B19</f>
        <v>2&lt;3</v>
      </c>
      <c r="E52" s="82">
        <f>'spelers bestand'!J19</f>
        <v>52.091837500000004</v>
      </c>
      <c r="F52" s="8" t="str">
        <f>'competitie lijst'!O19</f>
        <v>Schaik van Koos</v>
      </c>
      <c r="G52" s="219"/>
      <c r="H52" s="250" t="str">
        <f>'competitie lijst'!A19</f>
        <v>B</v>
      </c>
      <c r="I52" s="777" t="str">
        <f>'competitie lijst'!B24</f>
        <v>2&lt;21,30</v>
      </c>
      <c r="J52" s="82">
        <f>'spelers bestand'!J24</f>
        <v>44.426047499999996</v>
      </c>
      <c r="K52" s="8" t="str">
        <f>'competitie lijst'!O24</f>
        <v>Heumen Wim</v>
      </c>
      <c r="L52" s="8"/>
      <c r="N52" s="18">
        <v>21.3</v>
      </c>
      <c r="O52" s="774">
        <v>47</v>
      </c>
      <c r="P52" s="250" t="str">
        <f>'competitie lijst'!A19</f>
        <v>B</v>
      </c>
      <c r="Q52" s="777" t="str">
        <f>'competitie lijst'!B24</f>
        <v>2&lt;21,30</v>
      </c>
      <c r="R52" s="82">
        <f>'spelers bestand'!J24</f>
        <v>44.426047499999996</v>
      </c>
      <c r="S52" s="8" t="str">
        <f>'competitie lijst'!O24</f>
        <v>Heumen Wim</v>
      </c>
      <c r="T52" s="219"/>
      <c r="U52" s="250" t="str">
        <f>'competitie lijst'!A19</f>
        <v>B</v>
      </c>
      <c r="V52" s="777">
        <f>'competitie lijst'!B22</f>
        <v>3</v>
      </c>
      <c r="W52" s="82">
        <f>'spelers bestand'!J22</f>
        <v>38.988095000000001</v>
      </c>
      <c r="X52" s="8" t="str">
        <f>'competitie lijst'!O22</f>
        <v>uitgevallen Levering Bas*</v>
      </c>
      <c r="Y52" s="8"/>
    </row>
    <row r="53" spans="1:26" ht="18.95" customHeight="1" x14ac:dyDescent="0.2">
      <c r="A53" s="18">
        <v>21.3</v>
      </c>
      <c r="B53" s="774">
        <v>48</v>
      </c>
      <c r="C53" s="250" t="str">
        <f>'competitie lijst'!A7</f>
        <v>A</v>
      </c>
      <c r="D53" s="777">
        <f>'competitie lijst'!B13</f>
        <v>3</v>
      </c>
      <c r="E53" s="82">
        <f>'spelers bestand'!J13</f>
        <v>57.355864999999994</v>
      </c>
      <c r="F53" s="8" t="str">
        <f>'competitie lijst'!O13</f>
        <v>Kuijer Joop</v>
      </c>
      <c r="G53" s="219"/>
      <c r="H53" s="250" t="str">
        <f>'competitie lijst'!A7</f>
        <v>A</v>
      </c>
      <c r="I53" s="777" t="str">
        <f>'competitie lijst'!B4</f>
        <v>2 (i.v.m.werk)</v>
      </c>
      <c r="J53" s="82">
        <f>'spelers bestand'!J4</f>
        <v>119.87179500000001</v>
      </c>
      <c r="K53" s="8" t="str">
        <f>'competitie lijst'!O4</f>
        <v>Bouwman Ad</v>
      </c>
      <c r="L53" s="8"/>
      <c r="N53" s="18">
        <v>21.3</v>
      </c>
      <c r="O53" s="774">
        <v>48</v>
      </c>
      <c r="P53" s="250" t="str">
        <f>'competitie lijst'!A7</f>
        <v>A</v>
      </c>
      <c r="Q53" s="777">
        <f>'competitie lijst'!B11</f>
        <v>3</v>
      </c>
      <c r="R53" s="82">
        <f>'spelers bestand'!J11</f>
        <v>77.820512500000007</v>
      </c>
      <c r="S53" s="8" t="str">
        <f>'competitie lijst'!O11</f>
        <v>Reusken Harry*</v>
      </c>
      <c r="T53" s="219"/>
      <c r="U53" s="250" t="str">
        <f>'competitie lijst'!A7</f>
        <v>A</v>
      </c>
      <c r="V53" s="777">
        <f>'competitie lijst'!B13</f>
        <v>3</v>
      </c>
      <c r="W53" s="82">
        <f>'spelers bestand'!J13</f>
        <v>57.355864999999994</v>
      </c>
      <c r="X53" s="8" t="str">
        <f>'competitie lijst'!O13</f>
        <v>Kuijer Joop</v>
      </c>
      <c r="Y53" s="8"/>
    </row>
    <row r="54" spans="1:26" ht="18.95" customHeight="1" x14ac:dyDescent="0.25">
      <c r="A54" s="20"/>
      <c r="B54" s="224"/>
      <c r="C54" s="225"/>
      <c r="D54" s="153"/>
      <c r="E54" s="226"/>
      <c r="F54" s="139" t="s">
        <v>95</v>
      </c>
      <c r="G54" s="228"/>
      <c r="H54" s="225"/>
      <c r="I54" s="153"/>
      <c r="J54" s="226"/>
      <c r="K54" s="139" t="s">
        <v>365</v>
      </c>
      <c r="L54" s="100" t="s">
        <v>144</v>
      </c>
      <c r="N54" s="20"/>
      <c r="O54" s="224"/>
      <c r="P54" s="225"/>
      <c r="Q54" s="153"/>
      <c r="R54" s="226"/>
      <c r="S54" s="139" t="s">
        <v>94</v>
      </c>
      <c r="T54" s="228"/>
      <c r="U54" s="225"/>
      <c r="V54" s="153"/>
      <c r="W54" s="226"/>
      <c r="X54" s="139" t="s">
        <v>366</v>
      </c>
      <c r="Y54" s="100" t="s">
        <v>100</v>
      </c>
    </row>
    <row r="55" spans="1:26" ht="18.95" customHeight="1" x14ac:dyDescent="0.3">
      <c r="A55" s="704" t="s">
        <v>578</v>
      </c>
      <c r="C55" s="261">
        <v>19</v>
      </c>
      <c r="D55" s="142"/>
      <c r="E55" s="30"/>
      <c r="F55" s="235" t="s">
        <v>576</v>
      </c>
      <c r="G55" s="166"/>
      <c r="H55" s="156"/>
      <c r="I55" s="792"/>
      <c r="J55" s="39"/>
      <c r="K55" s="166" t="s">
        <v>577</v>
      </c>
      <c r="L55" s="40"/>
      <c r="M55" s="157"/>
      <c r="N55" s="715" t="s">
        <v>569</v>
      </c>
      <c r="P55" s="261">
        <v>16</v>
      </c>
      <c r="Q55" s="142"/>
      <c r="R55" s="30"/>
      <c r="S55" s="235" t="s">
        <v>567</v>
      </c>
      <c r="T55" s="167"/>
      <c r="U55" s="39"/>
      <c r="V55" s="788"/>
      <c r="W55" s="39"/>
      <c r="X55" s="166" t="s">
        <v>568</v>
      </c>
      <c r="Y55" s="100"/>
      <c r="Z55" s="157"/>
    </row>
    <row r="56" spans="1:26" ht="20.25" x14ac:dyDescent="0.2">
      <c r="D56" s="142"/>
      <c r="E56" s="30"/>
      <c r="F56" s="33"/>
      <c r="G56" s="33"/>
      <c r="H56" s="37"/>
      <c r="I56" s="784"/>
      <c r="J56" s="37"/>
      <c r="K56" s="30"/>
      <c r="L56" s="30"/>
      <c r="Q56" s="142"/>
      <c r="R56" s="30"/>
      <c r="S56" s="33"/>
      <c r="T56" s="33"/>
      <c r="U56" s="37"/>
      <c r="V56" s="784"/>
      <c r="W56" s="37"/>
      <c r="X56" s="30"/>
    </row>
  </sheetData>
  <sheetProtection formatCells="0" formatColumns="0" formatRows="0" insertColumns="0" insertRows="0" insertHyperlinks="0" deleteColumns="0" deleteRows="0" sort="0" autoFilter="0" pivotTables="0"/>
  <sortState ref="O31:Y40">
    <sortCondition ref="O31"/>
  </sortState>
  <printOptions horizontalCentered="1" verticalCentered="1"/>
  <pageMargins left="0" right="0" top="0" bottom="0" header="0" footer="0"/>
  <pageSetup paperSize="9" scale="5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  <pageSetUpPr fitToPage="1"/>
  </sheetPr>
  <dimension ref="A1:Z56"/>
  <sheetViews>
    <sheetView workbookViewId="0">
      <selection activeCell="I2" sqref="I2"/>
    </sheetView>
  </sheetViews>
  <sheetFormatPr defaultColWidth="8.85546875" defaultRowHeight="15" x14ac:dyDescent="0.2"/>
  <cols>
    <col min="1" max="1" width="6.7109375" style="54" customWidth="1"/>
    <col min="2" max="2" width="3.7109375" style="16" customWidth="1"/>
    <col min="3" max="3" width="2.7109375" style="30" customWidth="1"/>
    <col min="4" max="4" width="4.7109375" style="779" customWidth="1"/>
    <col min="5" max="5" width="4.7109375" style="31" customWidth="1"/>
    <col min="6" max="7" width="20.7109375" style="31" customWidth="1"/>
    <col min="8" max="8" width="2.7109375" style="30" customWidth="1"/>
    <col min="9" max="9" width="4.7109375" style="779" customWidth="1"/>
    <col min="10" max="10" width="4.7109375" style="31" customWidth="1"/>
    <col min="11" max="12" width="20.7109375" style="31" customWidth="1"/>
    <col min="13" max="13" width="10.7109375" style="54" customWidth="1"/>
    <col min="14" max="14" width="6.7109375" style="54" customWidth="1"/>
    <col min="15" max="15" width="3.7109375" style="16" customWidth="1"/>
    <col min="16" max="16" width="2.7109375" style="35" customWidth="1"/>
    <col min="17" max="17" width="4.7109375" style="779" customWidth="1"/>
    <col min="18" max="18" width="4.7109375" style="31" customWidth="1"/>
    <col min="19" max="20" width="20.7109375" style="31" customWidth="1"/>
    <col min="21" max="21" width="2.7109375" style="30" customWidth="1"/>
    <col min="22" max="22" width="4.7109375" style="779" customWidth="1"/>
    <col min="23" max="23" width="4.7109375" style="31" customWidth="1"/>
    <col min="24" max="24" width="20.7109375" style="31" customWidth="1"/>
    <col min="25" max="25" width="20.7109375" style="54" customWidth="1"/>
    <col min="26" max="16384" width="8.85546875" style="54"/>
  </cols>
  <sheetData>
    <row r="1" spans="1:25" ht="18.95" customHeight="1" thickBot="1" x14ac:dyDescent="0.3">
      <c r="A1" s="711">
        <v>43417</v>
      </c>
      <c r="B1" s="15"/>
      <c r="C1" s="85">
        <v>6</v>
      </c>
      <c r="D1" s="789"/>
      <c r="E1" s="56"/>
      <c r="F1" s="235" t="s">
        <v>570</v>
      </c>
      <c r="G1" s="32"/>
      <c r="H1" s="36"/>
      <c r="I1" s="785"/>
      <c r="J1" s="36"/>
      <c r="K1" s="166" t="s">
        <v>571</v>
      </c>
      <c r="L1" s="32"/>
      <c r="M1" s="790">
        <v>3</v>
      </c>
      <c r="N1" s="57"/>
      <c r="O1" s="15"/>
      <c r="P1" s="35">
        <v>7</v>
      </c>
      <c r="Q1" s="789"/>
      <c r="R1" s="56"/>
      <c r="S1" s="235" t="s">
        <v>573</v>
      </c>
      <c r="T1" s="32"/>
      <c r="U1" s="36"/>
      <c r="V1" s="785"/>
      <c r="W1" s="36"/>
      <c r="X1" s="166" t="s">
        <v>574</v>
      </c>
    </row>
    <row r="2" spans="1:25" ht="18.95" customHeight="1" x14ac:dyDescent="0.2">
      <c r="A2" s="97" t="s">
        <v>154</v>
      </c>
      <c r="B2" s="5" t="s">
        <v>151</v>
      </c>
      <c r="C2" s="28" t="s">
        <v>150</v>
      </c>
      <c r="D2" s="6" t="s">
        <v>82</v>
      </c>
      <c r="E2" s="28" t="s">
        <v>2</v>
      </c>
      <c r="F2" s="28" t="s">
        <v>96</v>
      </c>
      <c r="G2" s="28"/>
      <c r="H2" s="28" t="s">
        <v>150</v>
      </c>
      <c r="I2" s="6" t="s">
        <v>82</v>
      </c>
      <c r="J2" s="28" t="s">
        <v>2</v>
      </c>
      <c r="K2" s="28" t="s">
        <v>367</v>
      </c>
      <c r="L2" s="101"/>
      <c r="M2" s="258">
        <v>43424</v>
      </c>
      <c r="N2" s="97" t="s">
        <v>154</v>
      </c>
      <c r="O2" s="5" t="s">
        <v>151</v>
      </c>
      <c r="P2" s="28" t="s">
        <v>150</v>
      </c>
      <c r="Q2" s="6" t="s">
        <v>82</v>
      </c>
      <c r="R2" s="28" t="s">
        <v>2</v>
      </c>
      <c r="S2" s="28" t="s">
        <v>97</v>
      </c>
      <c r="T2" s="28"/>
      <c r="U2" s="28" t="s">
        <v>150</v>
      </c>
      <c r="V2" s="6" t="s">
        <v>82</v>
      </c>
      <c r="W2" s="28" t="s">
        <v>2</v>
      </c>
      <c r="X2" s="28" t="s">
        <v>368</v>
      </c>
    </row>
    <row r="3" spans="1:25" ht="18.95" customHeight="1" x14ac:dyDescent="0.2">
      <c r="A3" s="18">
        <v>12.3</v>
      </c>
      <c r="B3" s="774">
        <v>1</v>
      </c>
      <c r="C3" s="250" t="str">
        <f>'competitie lijst'!A55</f>
        <v>E</v>
      </c>
      <c r="D3" s="777" t="str">
        <f>'competitie lijst'!B56</f>
        <v>1 = 12,30</v>
      </c>
      <c r="E3" s="82">
        <f>'spelers bestand'!J56</f>
        <v>27.139037500000001</v>
      </c>
      <c r="F3" s="8" t="str">
        <f>'competitie lijst'!O56</f>
        <v>Pater Gerrit</v>
      </c>
      <c r="G3" s="219"/>
      <c r="H3" s="250" t="str">
        <f>'competitie lijst'!A55</f>
        <v>E</v>
      </c>
      <c r="I3" s="777" t="str">
        <f>'competitie lijst'!B50</f>
        <v>1/2=18,30</v>
      </c>
      <c r="J3" s="82">
        <f>'spelers bestand'!J50</f>
        <v>28.390805000000004</v>
      </c>
      <c r="K3" s="8" t="str">
        <f>'competitie lijst'!O50</f>
        <v>Berg van den Anton</v>
      </c>
      <c r="L3" s="8"/>
      <c r="N3" s="18">
        <v>12.3</v>
      </c>
      <c r="O3" s="774">
        <v>1</v>
      </c>
      <c r="P3" s="250" t="str">
        <f>'competitie lijst'!A55</f>
        <v>E</v>
      </c>
      <c r="Q3" s="777">
        <f>'competitie lijst'!B60</f>
        <v>3</v>
      </c>
      <c r="R3" s="82">
        <f>'spelers bestand'!J60</f>
        <v>25.109649999999998</v>
      </c>
      <c r="S3" s="8" t="str">
        <f>'competitie lijst'!O60</f>
        <v>Minnema Jan</v>
      </c>
      <c r="T3" s="219"/>
      <c r="U3" s="250" t="str">
        <f>'competitie lijst'!A55</f>
        <v>E</v>
      </c>
      <c r="V3" s="777" t="str">
        <f>'competitie lijst'!B56</f>
        <v>1 = 12,30</v>
      </c>
      <c r="W3" s="82">
        <f>'spelers bestand'!J56</f>
        <v>27.139037500000001</v>
      </c>
      <c r="X3" s="8" t="str">
        <f>'competitie lijst'!O56</f>
        <v>Pater Gerrit</v>
      </c>
      <c r="Y3" s="8"/>
    </row>
    <row r="4" spans="1:25" ht="18.95" customHeight="1" x14ac:dyDescent="0.2">
      <c r="A4" s="18">
        <v>12.3</v>
      </c>
      <c r="B4" s="774">
        <v>2</v>
      </c>
      <c r="C4" s="250" t="str">
        <f>'competitie lijst'!A43</f>
        <v>D</v>
      </c>
      <c r="D4" s="777" t="str">
        <f>'competitie lijst'!B44</f>
        <v>1 = 12,30</v>
      </c>
      <c r="E4" s="82">
        <f>'spelers bestand'!J44</f>
        <v>31.622912499999998</v>
      </c>
      <c r="F4" s="8" t="str">
        <f>'competitie lijst'!O44</f>
        <v>Sleeuwenhoek Louis</v>
      </c>
      <c r="G4" s="219"/>
      <c r="H4" s="250" t="str">
        <f>'competitie lijst'!A43</f>
        <v>D</v>
      </c>
      <c r="I4" s="777">
        <f>'competitie lijst'!B38</f>
        <v>3</v>
      </c>
      <c r="J4" s="82">
        <f>'spelers bestand'!J38</f>
        <v>37.558685000000004</v>
      </c>
      <c r="K4" s="8" t="str">
        <f>'competitie lijst'!O38</f>
        <v>Verleun Jan</v>
      </c>
      <c r="L4" s="8"/>
      <c r="N4" s="18">
        <v>12.3</v>
      </c>
      <c r="O4" s="774">
        <v>2</v>
      </c>
      <c r="P4" s="250" t="str">
        <f>'competitie lijst'!A91</f>
        <v>H</v>
      </c>
      <c r="Q4" s="777" t="str">
        <f>'competitie lijst'!B87</f>
        <v>3 =12,00 / =18,00 uur</v>
      </c>
      <c r="R4" s="82">
        <f>'spelers bestand'!J87</f>
        <v>10.3389825</v>
      </c>
      <c r="S4" s="8" t="str">
        <f>'competitie lijst'!O87</f>
        <v>Hoogendijk Marinus*</v>
      </c>
      <c r="T4" s="219"/>
      <c r="U4" s="250" t="str">
        <f>'competitie lijst'!A91</f>
        <v>H</v>
      </c>
      <c r="V4" s="777" t="str">
        <f>'competitie lijst'!B90</f>
        <v>1=12,30&lt;16,00 uur</v>
      </c>
      <c r="W4" s="82">
        <f>'spelers bestand'!J90</f>
        <v>9.5</v>
      </c>
      <c r="X4" s="8" t="str">
        <f>'competitie lijst'!O90</f>
        <v>Masson Egbert*</v>
      </c>
      <c r="Y4" s="8"/>
    </row>
    <row r="5" spans="1:25" ht="18.95" customHeight="1" x14ac:dyDescent="0.25">
      <c r="A5" s="18">
        <v>12.3</v>
      </c>
      <c r="B5" s="774">
        <v>3</v>
      </c>
      <c r="C5" s="250" t="str">
        <f>'competitie lijst'!A91</f>
        <v>H</v>
      </c>
      <c r="D5" s="777">
        <f>'competitie lijst'!B92</f>
        <v>0</v>
      </c>
      <c r="E5" s="82">
        <f>'spelers bestand'!J92</f>
        <v>11.625</v>
      </c>
      <c r="F5" s="8" t="str">
        <f>'competitie lijst'!O92</f>
        <v>Werf v.d.Leo</v>
      </c>
      <c r="G5" s="219"/>
      <c r="H5" s="250" t="str">
        <f>'competitie lijst'!A91</f>
        <v>H</v>
      </c>
      <c r="I5" s="777" t="str">
        <f>'competitie lijst'!B86</f>
        <v>1 = 12,30</v>
      </c>
      <c r="J5" s="82">
        <f>'spelers bestand'!J86</f>
        <v>13.896105</v>
      </c>
      <c r="K5" s="8" t="str">
        <f>'competitie lijst'!O86</f>
        <v>Vermeulen Gert</v>
      </c>
      <c r="L5" s="8"/>
      <c r="M5" s="713"/>
      <c r="N5" s="18">
        <v>12.3</v>
      </c>
      <c r="O5" s="774">
        <v>3</v>
      </c>
      <c r="P5" s="250" t="str">
        <f>'competitie lijst'!A43</f>
        <v>D</v>
      </c>
      <c r="Q5" s="777">
        <f>'competitie lijst'!B48</f>
        <v>3</v>
      </c>
      <c r="R5" s="82">
        <f>'spelers bestand'!J48</f>
        <v>30.131580000000003</v>
      </c>
      <c r="S5" s="8" t="str">
        <f>'competitie lijst'!O48</f>
        <v>Bos Siem</v>
      </c>
      <c r="T5" s="219"/>
      <c r="U5" s="250" t="str">
        <f>'competitie lijst'!A43</f>
        <v>D</v>
      </c>
      <c r="V5" s="777" t="str">
        <f>'competitie lijst'!B44</f>
        <v>1 = 12,30</v>
      </c>
      <c r="W5" s="82">
        <f>'spelers bestand'!J44</f>
        <v>31.622912499999998</v>
      </c>
      <c r="X5" s="8" t="str">
        <f>'competitie lijst'!O44</f>
        <v>Sleeuwenhoek Louis</v>
      </c>
      <c r="Y5" s="8"/>
    </row>
    <row r="6" spans="1:25" ht="18.95" customHeight="1" x14ac:dyDescent="0.2">
      <c r="A6" s="18">
        <v>12.3</v>
      </c>
      <c r="B6" s="774">
        <v>4</v>
      </c>
      <c r="C6" s="250" t="str">
        <f>'competitie lijst'!A91</f>
        <v>H</v>
      </c>
      <c r="D6" s="777" t="str">
        <f>'competitie lijst'!B94</f>
        <v>1&lt;2=18,30 tot 19,00</v>
      </c>
      <c r="E6" s="82">
        <f>'spelers bestand'!J94</f>
        <v>11.392405</v>
      </c>
      <c r="F6" s="8" t="str">
        <f>'competitie lijst'!O94</f>
        <v>Boere Piet</v>
      </c>
      <c r="G6" s="219"/>
      <c r="H6" s="250" t="str">
        <f>'competitie lijst'!A91</f>
        <v>H</v>
      </c>
      <c r="I6" s="777" t="str">
        <f>'competitie lijst'!B95</f>
        <v>2&lt;20,00&lt;3</v>
      </c>
      <c r="J6" s="82">
        <f>'spelers bestand'!J95</f>
        <v>9.5</v>
      </c>
      <c r="K6" s="8" t="str">
        <f>'competitie lijst'!O95</f>
        <v>Vulpen van Roel</v>
      </c>
      <c r="L6" s="8"/>
      <c r="N6" s="18">
        <v>12.3</v>
      </c>
      <c r="O6" s="774">
        <v>4</v>
      </c>
      <c r="P6" s="250" t="str">
        <f>'competitie lijst'!A31</f>
        <v>C</v>
      </c>
      <c r="Q6" s="777">
        <f>'competitie lijst'!B26</f>
        <v>1</v>
      </c>
      <c r="R6" s="82">
        <f>'spelers bestand'!J26</f>
        <v>44.161677500000003</v>
      </c>
      <c r="S6" s="8" t="str">
        <f>'competitie lijst'!O26</f>
        <v>Baars Willem</v>
      </c>
      <c r="T6" s="219"/>
      <c r="U6" s="250" t="str">
        <f>'competitie lijst'!A31</f>
        <v>C</v>
      </c>
      <c r="V6" s="777">
        <f>'competitie lijst'!B31</f>
        <v>1</v>
      </c>
      <c r="W6" s="82">
        <f>'spelers bestand'!J31</f>
        <v>55.269057499999995</v>
      </c>
      <c r="X6" s="8" t="str">
        <f>'competitie lijst'!O31</f>
        <v>Beus de Jan*</v>
      </c>
      <c r="Y6" s="8"/>
    </row>
    <row r="7" spans="1:25" ht="18.95" customHeight="1" x14ac:dyDescent="0.2">
      <c r="A7" s="18">
        <v>12.3</v>
      </c>
      <c r="B7" s="774">
        <v>5</v>
      </c>
      <c r="C7" s="250" t="str">
        <f>'competitie lijst'!A79</f>
        <v>G</v>
      </c>
      <c r="D7" s="777" t="str">
        <f>'competitie lijst'!B78</f>
        <v>1(niet sávonds)</v>
      </c>
      <c r="E7" s="82">
        <f>'spelers bestand'!J78</f>
        <v>17.618385</v>
      </c>
      <c r="F7" s="8" t="str">
        <f>'competitie lijst'!O78</f>
        <v>Wils Harrie</v>
      </c>
      <c r="G7" s="219"/>
      <c r="H7" s="250" t="str">
        <f>'competitie lijst'!A79</f>
        <v>G</v>
      </c>
      <c r="I7" s="777">
        <f>'competitie lijst'!B76</f>
        <v>1</v>
      </c>
      <c r="J7" s="82">
        <f>'spelers bestand'!J76</f>
        <v>18.049569999999999</v>
      </c>
      <c r="K7" s="8" t="str">
        <f>'competitie lijst'!O76</f>
        <v>Houdijker den Jan</v>
      </c>
      <c r="L7" s="8"/>
      <c r="N7" s="18">
        <v>12.3</v>
      </c>
      <c r="O7" s="774">
        <v>5</v>
      </c>
      <c r="P7" s="250" t="str">
        <f>'competitie lijst'!A79</f>
        <v>G</v>
      </c>
      <c r="Q7" s="777">
        <f>'competitie lijst'!B82</f>
        <v>3</v>
      </c>
      <c r="R7" s="82">
        <f>'spelers bestand'!J82</f>
        <v>16.828254999999999</v>
      </c>
      <c r="S7" s="8" t="str">
        <f>'competitie lijst'!O82</f>
        <v>Uitgevallan Mink Loek</v>
      </c>
      <c r="T7" s="219"/>
      <c r="U7" s="250" t="str">
        <f>'competitie lijst'!A79</f>
        <v>G</v>
      </c>
      <c r="V7" s="777">
        <f>'competitie lijst'!B85</f>
        <v>3</v>
      </c>
      <c r="W7" s="82">
        <f>'spelers bestand'!J85</f>
        <v>14.296634999999998</v>
      </c>
      <c r="X7" s="8" t="str">
        <f>'competitie lijst'!O85</f>
        <v>Carton Hans</v>
      </c>
      <c r="Y7" s="8"/>
    </row>
    <row r="8" spans="1:25" ht="18.95" customHeight="1" x14ac:dyDescent="0.2">
      <c r="A8" s="18">
        <v>12.3</v>
      </c>
      <c r="B8" s="774">
        <v>6</v>
      </c>
      <c r="C8" s="250" t="str">
        <f>'competitie lijst'!A91</f>
        <v>H</v>
      </c>
      <c r="D8" s="777">
        <f>'competitie lijst'!B97</f>
        <v>3</v>
      </c>
      <c r="E8" s="82">
        <f>'spelers bestand'!J97</f>
        <v>9.5</v>
      </c>
      <c r="F8" s="8" t="str">
        <f>'competitie lijst'!O97</f>
        <v>Vlooswijk Co</v>
      </c>
      <c r="G8" s="219"/>
      <c r="H8" s="250" t="str">
        <f>'competitie lijst'!A91</f>
        <v>H</v>
      </c>
      <c r="I8" s="777">
        <f>'competitie lijst'!B89</f>
        <v>3</v>
      </c>
      <c r="J8" s="82">
        <f>'spelers bestand'!J89</f>
        <v>11.1725675</v>
      </c>
      <c r="K8" s="8" t="str">
        <f>'competitie lijst'!O89</f>
        <v>Mathijsen Bert*</v>
      </c>
      <c r="L8" s="8"/>
      <c r="N8" s="18">
        <v>12.3</v>
      </c>
      <c r="O8" s="774">
        <v>6</v>
      </c>
      <c r="P8" s="250" t="str">
        <f>'competitie lijst'!A43</f>
        <v>D</v>
      </c>
      <c r="Q8" s="777">
        <f>'competitie lijst'!B39</f>
        <v>3</v>
      </c>
      <c r="R8" s="82">
        <f>'spelers bestand'!J39</f>
        <v>35.602409999999999</v>
      </c>
      <c r="S8" s="8" t="str">
        <f>'competitie lijst'!O39</f>
        <v>Eijk v. Cees</v>
      </c>
      <c r="T8" s="219"/>
      <c r="U8" s="250" t="str">
        <f>'competitie lijst'!A43</f>
        <v>D</v>
      </c>
      <c r="V8" s="777">
        <f>'competitie lijst'!B42</f>
        <v>1</v>
      </c>
      <c r="W8" s="82">
        <f>'spelers bestand'!J42</f>
        <v>33.214284999999997</v>
      </c>
      <c r="X8" s="8" t="str">
        <f>'competitie lijst'!O42</f>
        <v>Janmaat Kees</v>
      </c>
      <c r="Y8" s="8"/>
    </row>
    <row r="9" spans="1:25" ht="18.95" customHeight="1" x14ac:dyDescent="0.2">
      <c r="A9" s="19">
        <v>13</v>
      </c>
      <c r="B9" s="774">
        <v>7</v>
      </c>
      <c r="C9" s="250" t="str">
        <f>'competitie lijst'!A67</f>
        <v>F</v>
      </c>
      <c r="D9" s="777">
        <f>'competitie lijst'!B69</f>
        <v>1</v>
      </c>
      <c r="E9" s="82">
        <f>'spelers bestand'!J69</f>
        <v>22.066015</v>
      </c>
      <c r="F9" s="8" t="str">
        <f>'competitie lijst'!O69</f>
        <v>Bode Harry</v>
      </c>
      <c r="G9" s="219"/>
      <c r="H9" s="250" t="str">
        <f>'competitie lijst'!A67</f>
        <v>F</v>
      </c>
      <c r="I9" s="777">
        <f>'competitie lijst'!B72</f>
        <v>3</v>
      </c>
      <c r="J9" s="82">
        <f>'spelers bestand'!J72</f>
        <v>20.570387500000002</v>
      </c>
      <c r="K9" s="8" t="str">
        <f>'competitie lijst'!O72</f>
        <v xml:space="preserve">Rooijen van Joop </v>
      </c>
      <c r="L9" s="8"/>
      <c r="N9" s="19">
        <v>13</v>
      </c>
      <c r="O9" s="774">
        <v>7</v>
      </c>
      <c r="P9" s="250" t="str">
        <f>'competitie lijst'!A79</f>
        <v>G</v>
      </c>
      <c r="Q9" s="777">
        <f>'competitie lijst'!B83</f>
        <v>1</v>
      </c>
      <c r="R9" s="82">
        <f>'spelers bestand'!J83</f>
        <v>15.5</v>
      </c>
      <c r="S9" s="8" t="str">
        <f>'competitie lijst'!O83</f>
        <v>Duits Rene</v>
      </c>
      <c r="T9" s="219"/>
      <c r="U9" s="250" t="str">
        <f>'competitie lijst'!A79</f>
        <v>G</v>
      </c>
      <c r="V9" s="777">
        <f>'competitie lijst'!B81</f>
        <v>3</v>
      </c>
      <c r="W9" s="82">
        <f>'spelers bestand'!J81</f>
        <v>16.842722500000001</v>
      </c>
      <c r="X9" s="8" t="str">
        <f>'competitie lijst'!O81</f>
        <v>Kooten van Gijs</v>
      </c>
      <c r="Y9" s="8"/>
    </row>
    <row r="10" spans="1:25" ht="18.95" customHeight="1" x14ac:dyDescent="0.2">
      <c r="A10" s="19">
        <v>13</v>
      </c>
      <c r="B10" s="774">
        <v>8</v>
      </c>
      <c r="C10" s="250" t="str">
        <f>'competitie lijst'!A55</f>
        <v>E</v>
      </c>
      <c r="D10" s="777">
        <f>'competitie lijst'!B58</f>
        <v>3</v>
      </c>
      <c r="E10" s="82">
        <f>'spelers bestand'!J58</f>
        <v>25.735295000000001</v>
      </c>
      <c r="F10" s="8" t="str">
        <f>'competitie lijst'!O58</f>
        <v>Boekraad Ad</v>
      </c>
      <c r="G10" s="219"/>
      <c r="H10" s="250" t="str">
        <f>'competitie lijst'!A55</f>
        <v>E</v>
      </c>
      <c r="I10" s="777">
        <f>'competitie lijst'!B59</f>
        <v>3</v>
      </c>
      <c r="J10" s="82">
        <f>'spelers bestand'!J59</f>
        <v>25.5</v>
      </c>
      <c r="K10" s="8" t="str">
        <f>'competitie lijst'!O59</f>
        <v>Gelder van Frans</v>
      </c>
      <c r="L10" s="8"/>
      <c r="N10" s="19">
        <v>13</v>
      </c>
      <c r="O10" s="774">
        <v>8</v>
      </c>
      <c r="P10" s="250" t="str">
        <f>'competitie lijst'!A91</f>
        <v>H</v>
      </c>
      <c r="Q10" s="777" t="str">
        <f>'competitie lijst'!B86</f>
        <v>1 = 12,30</v>
      </c>
      <c r="R10" s="82">
        <f>'spelers bestand'!J86</f>
        <v>13.896105</v>
      </c>
      <c r="S10" s="8" t="str">
        <f>'competitie lijst'!O86</f>
        <v>Vermeulen Gert</v>
      </c>
      <c r="T10" s="219"/>
      <c r="U10" s="250" t="str">
        <f>'competitie lijst'!A91</f>
        <v>H</v>
      </c>
      <c r="V10" s="777" t="str">
        <f>'competitie lijst'!B91</f>
        <v>3&lt;14,00</v>
      </c>
      <c r="W10" s="82">
        <f>'spelers bestand'!J91</f>
        <v>12.103175</v>
      </c>
      <c r="X10" s="8" t="str">
        <f>'competitie lijst'!O91</f>
        <v>Janowski Ed</v>
      </c>
      <c r="Y10" s="141"/>
    </row>
    <row r="11" spans="1:25" ht="18.95" customHeight="1" x14ac:dyDescent="0.2">
      <c r="A11" s="19">
        <v>13</v>
      </c>
      <c r="B11" s="774">
        <v>9</v>
      </c>
      <c r="C11" s="250" t="str">
        <f>'competitie lijst'!A79</f>
        <v>G</v>
      </c>
      <c r="D11" s="777">
        <f>'competitie lijst'!B81</f>
        <v>3</v>
      </c>
      <c r="E11" s="82">
        <f>'spelers bestand'!J81</f>
        <v>16.842722500000001</v>
      </c>
      <c r="F11" s="8" t="str">
        <f>'competitie lijst'!O81</f>
        <v>Kooten van Gijs</v>
      </c>
      <c r="G11" s="219"/>
      <c r="H11" s="250" t="str">
        <f>'competitie lijst'!A79</f>
        <v>G</v>
      </c>
      <c r="I11" s="777">
        <f>'competitie lijst'!B84</f>
        <v>1</v>
      </c>
      <c r="J11" s="82">
        <f>'spelers bestand'!J84</f>
        <v>14.719099999999999</v>
      </c>
      <c r="K11" s="8" t="str">
        <f>'competitie lijst'!O84</f>
        <v>Both Wim</v>
      </c>
      <c r="L11" s="8"/>
      <c r="N11" s="19">
        <v>13</v>
      </c>
      <c r="O11" s="774">
        <v>9</v>
      </c>
      <c r="P11" s="250" t="str">
        <f>'competitie lijst'!A19</f>
        <v>B</v>
      </c>
      <c r="Q11" s="777" t="str">
        <f>'competitie lijst'!B14</f>
        <v>1(niet sávonds)</v>
      </c>
      <c r="R11" s="82">
        <f>'spelers bestand'!J14</f>
        <v>55.314532499999999</v>
      </c>
      <c r="S11" s="8" t="str">
        <f>'competitie lijst'!O14</f>
        <v>Scheel Albert</v>
      </c>
      <c r="T11" s="219"/>
      <c r="U11" s="250" t="str">
        <f>'competitie lijst'!A19</f>
        <v>B</v>
      </c>
      <c r="V11" s="777" t="str">
        <f>'competitie lijst'!B19</f>
        <v>2&lt;3</v>
      </c>
      <c r="W11" s="82">
        <f>'spelers bestand'!J19</f>
        <v>52.091837500000004</v>
      </c>
      <c r="X11" s="8" t="str">
        <f>'competitie lijst'!O19</f>
        <v>Schaik van Koos</v>
      </c>
      <c r="Y11" s="8"/>
    </row>
    <row r="12" spans="1:25" ht="18.95" customHeight="1" x14ac:dyDescent="0.2">
      <c r="A12" s="18">
        <v>13.3</v>
      </c>
      <c r="B12" s="774">
        <v>10</v>
      </c>
      <c r="C12" s="250" t="str">
        <f>'competitie lijst'!A7</f>
        <v>A</v>
      </c>
      <c r="D12" s="777" t="str">
        <f>'competitie lijst'!B7</f>
        <v>1 &lt;uitzondering 2 vroeg</v>
      </c>
      <c r="E12" s="82">
        <f>'spelers bestand'!J7</f>
        <v>70.344827499999994</v>
      </c>
      <c r="F12" s="8" t="str">
        <f>'competitie lijst'!O7</f>
        <v>Zande v.d.Piet</v>
      </c>
      <c r="G12" s="219"/>
      <c r="H12" s="250" t="str">
        <f>'competitie lijst'!A7</f>
        <v>A</v>
      </c>
      <c r="I12" s="777">
        <f>'competitie lijst'!B3</f>
        <v>1</v>
      </c>
      <c r="J12" s="82">
        <f>'spelers bestand'!J3</f>
        <v>123.79386</v>
      </c>
      <c r="K12" s="8" t="str">
        <f>'competitie lijst'!O3</f>
        <v>Uitgevallen Leeuw de Geurt</v>
      </c>
      <c r="L12" s="8"/>
      <c r="N12" s="18">
        <v>13.3</v>
      </c>
      <c r="O12" s="774">
        <v>10</v>
      </c>
      <c r="P12" s="250" t="str">
        <f>'competitie lijst'!A31</f>
        <v>C</v>
      </c>
      <c r="Q12" s="777">
        <f>'competitie lijst'!B34</f>
        <v>3</v>
      </c>
      <c r="R12" s="82">
        <f>'spelers bestand'!J34</f>
        <v>39.262472500000001</v>
      </c>
      <c r="S12" s="8" t="str">
        <f>'competitie lijst'!O34</f>
        <v>Wildschut Jan</v>
      </c>
      <c r="T12" s="219"/>
      <c r="U12" s="250" t="str">
        <f>'competitie lijst'!A31</f>
        <v>C</v>
      </c>
      <c r="V12" s="777">
        <f>'competitie lijst'!B37</f>
        <v>1</v>
      </c>
      <c r="W12" s="82">
        <f>'spelers bestand'!J37</f>
        <v>37.75</v>
      </c>
      <c r="X12" s="8" t="str">
        <f>'competitie lijst'!O37</f>
        <v>Jong de Piet</v>
      </c>
      <c r="Y12" s="8"/>
    </row>
    <row r="13" spans="1:25" ht="18.95" customHeight="1" x14ac:dyDescent="0.2">
      <c r="A13" s="18">
        <v>13.3</v>
      </c>
      <c r="B13" s="774">
        <v>11</v>
      </c>
      <c r="C13" s="250" t="str">
        <f>'competitie lijst'!A19</f>
        <v>B</v>
      </c>
      <c r="D13" s="777" t="str">
        <f>'competitie lijst'!B20</f>
        <v>1&lt;12,30</v>
      </c>
      <c r="E13" s="82">
        <f>'spelers bestand'!J20</f>
        <v>49.466949999999997</v>
      </c>
      <c r="F13" s="8" t="str">
        <f>'competitie lijst'!O20</f>
        <v>Wijk v.Ton</v>
      </c>
      <c r="G13" s="219"/>
      <c r="H13" s="250" t="str">
        <f>'competitie lijst'!A19</f>
        <v>B</v>
      </c>
      <c r="I13" s="777" t="str">
        <f>'competitie lijst'!B14</f>
        <v>1(niet sávonds)</v>
      </c>
      <c r="J13" s="82">
        <f>'spelers bestand'!J14</f>
        <v>55.314532499999999</v>
      </c>
      <c r="K13" s="8" t="str">
        <f>'competitie lijst'!O14</f>
        <v>Scheel Albert</v>
      </c>
      <c r="L13" s="8"/>
      <c r="N13" s="18">
        <v>13.3</v>
      </c>
      <c r="O13" s="774">
        <v>11</v>
      </c>
      <c r="P13" s="250" t="str">
        <f>'competitie lijst'!A79</f>
        <v>G</v>
      </c>
      <c r="Q13" s="777">
        <f>'competitie lijst'!B76</f>
        <v>1</v>
      </c>
      <c r="R13" s="82">
        <f>'spelers bestand'!J76</f>
        <v>18.049569999999999</v>
      </c>
      <c r="S13" s="8" t="str">
        <f>'competitie lijst'!O76</f>
        <v>Houdijker den Jan</v>
      </c>
      <c r="T13" s="219"/>
      <c r="U13" s="250" t="str">
        <f>'competitie lijst'!A79</f>
        <v>G</v>
      </c>
      <c r="V13" s="777">
        <f>'competitie lijst'!B77</f>
        <v>3</v>
      </c>
      <c r="W13" s="82">
        <f>'spelers bestand'!J77</f>
        <v>17.857142500000002</v>
      </c>
      <c r="X13" s="8" t="str">
        <f>'competitie lijst'!O77</f>
        <v>Rheenen van Ton</v>
      </c>
      <c r="Y13" s="8"/>
    </row>
    <row r="14" spans="1:25" ht="18.95" customHeight="1" x14ac:dyDescent="0.2">
      <c r="A14" s="18">
        <v>13.3</v>
      </c>
      <c r="B14" s="774">
        <v>12</v>
      </c>
      <c r="C14" s="250" t="str">
        <f>'competitie lijst'!A31</f>
        <v>C</v>
      </c>
      <c r="D14" s="777">
        <f>'competitie lijst'!B33</f>
        <v>3</v>
      </c>
      <c r="E14" s="82">
        <f>'spelers bestand'!J33</f>
        <v>39.395887500000001</v>
      </c>
      <c r="F14" s="8" t="str">
        <f>'competitie lijst'!O33</f>
        <v>Anbergen Joop</v>
      </c>
      <c r="G14" s="219"/>
      <c r="H14" s="250" t="str">
        <f>'competitie lijst'!A31</f>
        <v>C</v>
      </c>
      <c r="I14" s="777">
        <f>'competitie lijst'!B36</f>
        <v>3</v>
      </c>
      <c r="J14" s="82">
        <f>'spelers bestand'!J36</f>
        <v>37.853470000000002</v>
      </c>
      <c r="K14" s="8" t="str">
        <f>'competitie lijst'!O36</f>
        <v>Groenewoud Dick</v>
      </c>
      <c r="L14" s="8"/>
      <c r="N14" s="18">
        <v>13.3</v>
      </c>
      <c r="O14" s="774">
        <v>12</v>
      </c>
      <c r="P14" s="250" t="str">
        <f>'competitie lijst'!A7</f>
        <v>A</v>
      </c>
      <c r="Q14" s="777">
        <f>'competitie lijst'!B12</f>
        <v>3</v>
      </c>
      <c r="R14" s="82">
        <f>'spelers bestand'!J12</f>
        <v>58.771007500000003</v>
      </c>
      <c r="S14" s="8" t="str">
        <f>'competitie lijst'!O12</f>
        <v>Overleden Anton Kolfschoten</v>
      </c>
      <c r="T14" s="219"/>
      <c r="U14" s="250" t="str">
        <f>'competitie lijst'!A7</f>
        <v>A</v>
      </c>
      <c r="V14" s="777">
        <f>'competitie lijst'!B8</f>
        <v>3</v>
      </c>
      <c r="W14" s="82">
        <f>'spelers bestand'!J8</f>
        <v>66.020407500000005</v>
      </c>
      <c r="X14" s="8" t="str">
        <f>'competitie lijst'!O8</f>
        <v>Kolfschoten Tom</v>
      </c>
      <c r="Y14" s="8"/>
    </row>
    <row r="15" spans="1:25" ht="18.95" customHeight="1" x14ac:dyDescent="0.2">
      <c r="A15" s="18">
        <v>14</v>
      </c>
      <c r="B15" s="774">
        <v>13</v>
      </c>
      <c r="C15" s="250" t="str">
        <f>'competitie lijst'!A79</f>
        <v>G</v>
      </c>
      <c r="D15" s="777">
        <f>'competitie lijst'!B82</f>
        <v>3</v>
      </c>
      <c r="E15" s="82">
        <f>'spelers bestand'!J82</f>
        <v>16.828254999999999</v>
      </c>
      <c r="F15" s="8" t="str">
        <f>'competitie lijst'!O82</f>
        <v>Uitgevallan Mink Loek</v>
      </c>
      <c r="G15" s="219"/>
      <c r="H15" s="250" t="str">
        <f>'competitie lijst'!A79</f>
        <v>G</v>
      </c>
      <c r="I15" s="777">
        <f>'competitie lijst'!B83</f>
        <v>1</v>
      </c>
      <c r="J15" s="82">
        <f>'spelers bestand'!J83</f>
        <v>15.5</v>
      </c>
      <c r="K15" s="8" t="str">
        <f>'competitie lijst'!O83</f>
        <v>Duits Rene</v>
      </c>
      <c r="L15" s="8"/>
      <c r="N15" s="18">
        <v>14</v>
      </c>
      <c r="O15" s="774">
        <v>13</v>
      </c>
      <c r="P15" s="250" t="str">
        <f>'competitie lijst'!A19</f>
        <v>B</v>
      </c>
      <c r="Q15" s="777" t="str">
        <f>'competitie lijst'!B24</f>
        <v>2&lt;21,30</v>
      </c>
      <c r="R15" s="82">
        <f>'spelers bestand'!J24</f>
        <v>44.426047499999996</v>
      </c>
      <c r="S15" s="8" t="str">
        <f>'competitie lijst'!O24</f>
        <v>Heumen Wim</v>
      </c>
      <c r="T15" s="219"/>
      <c r="U15" s="250" t="str">
        <f>'competitie lijst'!A19</f>
        <v>B</v>
      </c>
      <c r="V15" s="777" t="str">
        <f>'competitie lijst'!B20</f>
        <v>1&lt;12,30</v>
      </c>
      <c r="W15" s="82">
        <f>'spelers bestand'!J20</f>
        <v>49.466949999999997</v>
      </c>
      <c r="X15" s="8" t="str">
        <f>'competitie lijst'!O20</f>
        <v>Wijk v.Ton</v>
      </c>
      <c r="Y15" s="8"/>
    </row>
    <row r="16" spans="1:25" ht="18.95" customHeight="1" x14ac:dyDescent="0.2">
      <c r="A16" s="18">
        <v>14</v>
      </c>
      <c r="B16" s="774">
        <v>14</v>
      </c>
      <c r="C16" s="250" t="str">
        <f>'competitie lijst'!A43</f>
        <v>D</v>
      </c>
      <c r="D16" s="777">
        <f>'competitie lijst'!B42</f>
        <v>1</v>
      </c>
      <c r="E16" s="82">
        <f>'spelers bestand'!J42</f>
        <v>33.214284999999997</v>
      </c>
      <c r="F16" s="8" t="str">
        <f>'competitie lijst'!O42</f>
        <v>Janmaat Kees</v>
      </c>
      <c r="G16" s="219"/>
      <c r="H16" s="250" t="str">
        <f>'competitie lijst'!A43</f>
        <v>D</v>
      </c>
      <c r="I16" s="777">
        <f>'competitie lijst'!B40</f>
        <v>2</v>
      </c>
      <c r="J16" s="82">
        <f>'spelers bestand'!J40</f>
        <v>34.779949999999999</v>
      </c>
      <c r="K16" s="8" t="str">
        <f>'competitie lijst'!O40</f>
        <v>Brand Bert</v>
      </c>
      <c r="L16" s="8"/>
      <c r="N16" s="18">
        <v>14</v>
      </c>
      <c r="O16" s="774">
        <v>14</v>
      </c>
      <c r="P16" s="250" t="str">
        <f>'competitie lijst'!A67</f>
        <v>F</v>
      </c>
      <c r="Q16" s="777" t="str">
        <f>'competitie lijst'!B71</f>
        <v>1&lt;14,00</v>
      </c>
      <c r="R16" s="82">
        <f>'spelers bestand'!J71</f>
        <v>21.71659</v>
      </c>
      <c r="S16" s="8" t="str">
        <f>'competitie lijst'!O71</f>
        <v>Oostendorp Anton</v>
      </c>
      <c r="T16" s="219"/>
      <c r="U16" s="250" t="str">
        <f>'competitie lijst'!A67</f>
        <v>F</v>
      </c>
      <c r="V16" s="777">
        <f>'competitie lijst'!B69</f>
        <v>1</v>
      </c>
      <c r="W16" s="82">
        <f>'spelers bestand'!J69</f>
        <v>22.066015</v>
      </c>
      <c r="X16" s="8" t="str">
        <f>'competitie lijst'!O69</f>
        <v>Bode Harry</v>
      </c>
      <c r="Y16" s="8"/>
    </row>
    <row r="17" spans="1:25" ht="18.95" customHeight="1" x14ac:dyDescent="0.2">
      <c r="A17" s="18">
        <v>14</v>
      </c>
      <c r="B17" s="774">
        <v>15</v>
      </c>
      <c r="C17" s="250" t="str">
        <f>'competitie lijst'!A7</f>
        <v>A</v>
      </c>
      <c r="D17" s="777">
        <f>'competitie lijst'!B10</f>
        <v>1</v>
      </c>
      <c r="E17" s="82">
        <f>'spelers bestand'!J10</f>
        <v>62.325582499999996</v>
      </c>
      <c r="F17" s="8" t="str">
        <f>'competitie lijst'!O10</f>
        <v>Hoogeboom Hennie</v>
      </c>
      <c r="G17" s="219"/>
      <c r="H17" s="250" t="str">
        <f>'competitie lijst'!A7</f>
        <v>A</v>
      </c>
      <c r="I17" s="777">
        <f>'competitie lijst'!B11</f>
        <v>3</v>
      </c>
      <c r="J17" s="82">
        <f>'spelers bestand'!J11</f>
        <v>77.820512500000007</v>
      </c>
      <c r="K17" s="8" t="str">
        <f>'competitie lijst'!O11</f>
        <v>Reusken Harry*</v>
      </c>
      <c r="L17" s="8"/>
      <c r="N17" s="18">
        <v>14</v>
      </c>
      <c r="O17" s="774">
        <v>15</v>
      </c>
      <c r="P17" s="250" t="str">
        <f>'competitie lijst'!A79</f>
        <v>G</v>
      </c>
      <c r="Q17" s="777" t="str">
        <f>'competitie lijst'!B75</f>
        <v>2=18,00 uur / vroeg</v>
      </c>
      <c r="R17" s="82">
        <f>'spelers bestand'!J75</f>
        <v>19.135802499999997</v>
      </c>
      <c r="S17" s="8" t="str">
        <f>'competitie lijst'!O75</f>
        <v>Dijk van Jan 7</v>
      </c>
      <c r="T17" s="219"/>
      <c r="U17" s="250" t="str">
        <f>'competitie lijst'!A79</f>
        <v>G</v>
      </c>
      <c r="V17" s="777" t="str">
        <f>'competitie lijst'!B78</f>
        <v>1(niet sávonds)</v>
      </c>
      <c r="W17" s="82">
        <f>'spelers bestand'!J78</f>
        <v>17.618385</v>
      </c>
      <c r="X17" s="8" t="str">
        <f>'competitie lijst'!O78</f>
        <v>Wils Harrie</v>
      </c>
      <c r="Y17" s="8"/>
    </row>
    <row r="18" spans="1:25" ht="18.95" customHeight="1" x14ac:dyDescent="0.2">
      <c r="A18" s="18">
        <v>14.3</v>
      </c>
      <c r="B18" s="774">
        <v>16</v>
      </c>
      <c r="C18" s="250" t="str">
        <f>'competitie lijst'!A55</f>
        <v>E</v>
      </c>
      <c r="D18" s="777">
        <f>'competitie lijst'!B61</f>
        <v>3</v>
      </c>
      <c r="E18" s="82">
        <f>'spelers bestand'!J61</f>
        <v>24.064169999999997</v>
      </c>
      <c r="F18" s="8" t="str">
        <f>'competitie lijst'!O61</f>
        <v>Groot de Peter</v>
      </c>
      <c r="G18" s="219"/>
      <c r="H18" s="250" t="str">
        <f>'competitie lijst'!A55</f>
        <v>E</v>
      </c>
      <c r="I18" s="777" t="str">
        <f>'competitie lijst'!B53</f>
        <v>1=12,30</v>
      </c>
      <c r="J18" s="82">
        <f>'spelers bestand'!J53</f>
        <v>27.8125</v>
      </c>
      <c r="K18" s="8" t="str">
        <f>'competitie lijst'!O53</f>
        <v>Kroon Jos</v>
      </c>
      <c r="L18" s="8"/>
      <c r="N18" s="18">
        <v>14.3</v>
      </c>
      <c r="O18" s="774">
        <v>16</v>
      </c>
      <c r="P18" s="250" t="str">
        <f>'competitie lijst'!A67</f>
        <v>F</v>
      </c>
      <c r="Q18" s="777">
        <f>'competitie lijst'!B62</f>
        <v>1</v>
      </c>
      <c r="R18" s="82">
        <f>'spelers bestand'!J62</f>
        <v>23.463357500000001</v>
      </c>
      <c r="S18" s="8" t="str">
        <f>'competitie lijst'!O62</f>
        <v>Voet Ton</v>
      </c>
      <c r="T18" s="219"/>
      <c r="U18" s="250" t="str">
        <f>'competitie lijst'!A67</f>
        <v>F</v>
      </c>
      <c r="V18" s="777" t="str">
        <f>'competitie lijst'!B67</f>
        <v>2+</v>
      </c>
      <c r="W18" s="82">
        <f>'spelers bestand'!J67</f>
        <v>22.605789999999999</v>
      </c>
      <c r="X18" s="8" t="str">
        <f>'competitie lijst'!O67</f>
        <v>Janssen Leo</v>
      </c>
      <c r="Y18" s="8"/>
    </row>
    <row r="19" spans="1:25" ht="18.95" customHeight="1" x14ac:dyDescent="0.2">
      <c r="A19" s="18">
        <v>14.3</v>
      </c>
      <c r="B19" s="774">
        <v>17</v>
      </c>
      <c r="C19" s="250" t="str">
        <f>'competitie lijst'!A31</f>
        <v>C</v>
      </c>
      <c r="D19" s="777">
        <f>'competitie lijst'!B37</f>
        <v>1</v>
      </c>
      <c r="E19" s="82">
        <f>'spelers bestand'!J37</f>
        <v>37.75</v>
      </c>
      <c r="F19" s="8" t="str">
        <f>'competitie lijst'!O37</f>
        <v>Jong de Piet</v>
      </c>
      <c r="G19" s="219"/>
      <c r="H19" s="250" t="str">
        <f>'competitie lijst'!A31</f>
        <v>C</v>
      </c>
      <c r="I19" s="777">
        <f>'competitie lijst'!B29</f>
        <v>3</v>
      </c>
      <c r="J19" s="82">
        <f>'spelers bestand'!J29</f>
        <v>57.268722500000003</v>
      </c>
      <c r="K19" s="8" t="str">
        <f>'competitie lijst'!O29</f>
        <v>Brand Piet*</v>
      </c>
      <c r="L19" s="8"/>
      <c r="N19" s="18">
        <v>14.3</v>
      </c>
      <c r="O19" s="774">
        <v>17</v>
      </c>
      <c r="P19" s="250" t="str">
        <f>'competitie lijst'!A91</f>
        <v>H</v>
      </c>
      <c r="Q19" s="777" t="str">
        <f>'competitie lijst'!B94</f>
        <v>1&lt;2=18,30 tot 19,00</v>
      </c>
      <c r="R19" s="82">
        <f>'spelers bestand'!J94</f>
        <v>11.392405</v>
      </c>
      <c r="S19" s="8" t="str">
        <f>'competitie lijst'!O94</f>
        <v>Boere Piet</v>
      </c>
      <c r="T19" s="219"/>
      <c r="U19" s="250" t="str">
        <f>'competitie lijst'!A91</f>
        <v>H</v>
      </c>
      <c r="V19" s="777">
        <f>'competitie lijst'!B97</f>
        <v>3</v>
      </c>
      <c r="W19" s="82">
        <f>'spelers bestand'!J97</f>
        <v>9.5</v>
      </c>
      <c r="X19" s="8" t="str">
        <f>'competitie lijst'!O97</f>
        <v>Vlooswijk Co</v>
      </c>
      <c r="Y19" s="141"/>
    </row>
    <row r="20" spans="1:25" ht="18.95" customHeight="1" x14ac:dyDescent="0.2">
      <c r="A20" s="18">
        <v>14.3</v>
      </c>
      <c r="B20" s="774">
        <v>18</v>
      </c>
      <c r="C20" s="250" t="str">
        <f>'competitie lijst'!A43</f>
        <v>D</v>
      </c>
      <c r="D20" s="777" t="str">
        <f>'competitie lijst'!B45</f>
        <v>3&lt;1&lt;13,30</v>
      </c>
      <c r="E20" s="82">
        <f>'spelers bestand'!J45</f>
        <v>31.176470000000002</v>
      </c>
      <c r="F20" s="8" t="str">
        <f>'competitie lijst'!O45</f>
        <v>Stelwagen Jentje</v>
      </c>
      <c r="G20" s="219"/>
      <c r="H20" s="250" t="str">
        <f>'competitie lijst'!A43</f>
        <v>D</v>
      </c>
      <c r="I20" s="777">
        <f>'competitie lijst'!B48</f>
        <v>3</v>
      </c>
      <c r="J20" s="82">
        <f>'spelers bestand'!J48</f>
        <v>30.131580000000003</v>
      </c>
      <c r="K20" s="8" t="str">
        <f>'competitie lijst'!O48</f>
        <v>Bos Siem</v>
      </c>
      <c r="L20" s="8"/>
      <c r="N20" s="18">
        <v>14.3</v>
      </c>
      <c r="O20" s="774">
        <v>18</v>
      </c>
      <c r="P20" s="250" t="str">
        <f>'competitie lijst'!A7</f>
        <v>A</v>
      </c>
      <c r="Q20" s="777">
        <f>'competitie lijst'!B2</f>
        <v>1</v>
      </c>
      <c r="R20" s="82">
        <f>'spelers bestand'!J2</f>
        <v>139.5</v>
      </c>
      <c r="S20" s="8" t="str">
        <f>'competitie lijst'!O2</f>
        <v>Severs Dick</v>
      </c>
      <c r="T20" s="219"/>
      <c r="U20" s="250" t="str">
        <f>'competitie lijst'!A7</f>
        <v>A</v>
      </c>
      <c r="V20" s="777" t="str">
        <f>'competitie lijst'!B7</f>
        <v>1 &lt;uitzondering 2 vroeg</v>
      </c>
      <c r="W20" s="82">
        <f>'spelers bestand'!J7</f>
        <v>70.344827499999994</v>
      </c>
      <c r="X20" s="8" t="str">
        <f>'competitie lijst'!O7</f>
        <v>Zande v.d.Piet</v>
      </c>
      <c r="Y20" s="8"/>
    </row>
    <row r="21" spans="1:25" ht="18.95" customHeight="1" x14ac:dyDescent="0.2">
      <c r="A21" s="18">
        <v>15</v>
      </c>
      <c r="B21" s="774">
        <v>19</v>
      </c>
      <c r="C21" s="250" t="str">
        <f>'competitie lijst'!A43</f>
        <v>D</v>
      </c>
      <c r="D21" s="777" t="str">
        <f>'competitie lijst'!B43</f>
        <v>1&lt; na 15,00 medisch</v>
      </c>
      <c r="E21" s="82">
        <f>'spelers bestand'!J43</f>
        <v>32.5</v>
      </c>
      <c r="F21" s="8" t="str">
        <f>'competitie lijst'!O43</f>
        <v>Ruis Willem</v>
      </c>
      <c r="G21" s="219"/>
      <c r="H21" s="250" t="str">
        <f>'competitie lijst'!A43</f>
        <v>D</v>
      </c>
      <c r="I21" s="777">
        <f>'competitie lijst'!B39</f>
        <v>3</v>
      </c>
      <c r="J21" s="82">
        <f>'spelers bestand'!J39</f>
        <v>35.602409999999999</v>
      </c>
      <c r="K21" s="8" t="str">
        <f>'competitie lijst'!O39</f>
        <v>Eijk v. Cees</v>
      </c>
      <c r="L21" s="8"/>
      <c r="N21" s="18">
        <v>15</v>
      </c>
      <c r="O21" s="774">
        <v>19</v>
      </c>
      <c r="P21" s="250" t="str">
        <f>'competitie lijst'!A43</f>
        <v>D</v>
      </c>
      <c r="Q21" s="777" t="str">
        <f>'competitie lijst'!B46</f>
        <v>1&lt;2=18,30</v>
      </c>
      <c r="R21" s="82">
        <f>'spelers bestand'!J46</f>
        <v>30.259740000000001</v>
      </c>
      <c r="S21" s="8" t="str">
        <f>'competitie lijst'!O46</f>
        <v xml:space="preserve">Berends Sjaak </v>
      </c>
      <c r="T21" s="219"/>
      <c r="U21" s="250" t="str">
        <f>'competitie lijst'!A43</f>
        <v>D</v>
      </c>
      <c r="V21" s="777">
        <f>'competitie lijst'!B49</f>
        <v>1</v>
      </c>
      <c r="W21" s="82">
        <f>'spelers bestand'!J49</f>
        <v>28.869779999999999</v>
      </c>
      <c r="X21" s="8" t="str">
        <f>'competitie lijst'!O49</f>
        <v>Sandbrink Joop</v>
      </c>
      <c r="Y21" s="8"/>
    </row>
    <row r="22" spans="1:25" ht="18.95" customHeight="1" x14ac:dyDescent="0.2">
      <c r="A22" s="18">
        <v>15</v>
      </c>
      <c r="B22" s="774">
        <v>20</v>
      </c>
      <c r="C22" s="250" t="str">
        <f>'competitie lijst'!A7</f>
        <v>A</v>
      </c>
      <c r="D22" s="777">
        <f>'competitie lijst'!B8</f>
        <v>3</v>
      </c>
      <c r="E22" s="82">
        <f>'spelers bestand'!J8</f>
        <v>66.020407500000005</v>
      </c>
      <c r="F22" s="8" t="str">
        <f>'competitie lijst'!O8</f>
        <v>Kolfschoten Tom</v>
      </c>
      <c r="G22" s="219"/>
      <c r="H22" s="250" t="str">
        <f>'competitie lijst'!A7</f>
        <v>A</v>
      </c>
      <c r="I22" s="777">
        <f>'competitie lijst'!B2</f>
        <v>1</v>
      </c>
      <c r="J22" s="82">
        <f>'spelers bestand'!J2</f>
        <v>139.5</v>
      </c>
      <c r="K22" s="8" t="str">
        <f>'competitie lijst'!O2</f>
        <v>Severs Dick</v>
      </c>
      <c r="L22" s="8"/>
      <c r="N22" s="18">
        <v>15</v>
      </c>
      <c r="O22" s="774">
        <v>20</v>
      </c>
      <c r="P22" s="250" t="str">
        <f>'competitie lijst'!A43</f>
        <v>D</v>
      </c>
      <c r="Q22" s="777">
        <f>'competitie lijst'!B38</f>
        <v>3</v>
      </c>
      <c r="R22" s="82">
        <f>'spelers bestand'!J38</f>
        <v>37.558685000000004</v>
      </c>
      <c r="S22" s="8" t="str">
        <f>'competitie lijst'!O38</f>
        <v>Verleun Jan</v>
      </c>
      <c r="T22" s="219"/>
      <c r="U22" s="250" t="str">
        <f>'competitie lijst'!A43</f>
        <v>D</v>
      </c>
      <c r="V22" s="777" t="str">
        <f>'competitie lijst'!B43</f>
        <v>1&lt; na 15,00 medisch</v>
      </c>
      <c r="W22" s="82">
        <f>'spelers bestand'!J43</f>
        <v>32.5</v>
      </c>
      <c r="X22" s="8" t="str">
        <f>'competitie lijst'!O43</f>
        <v>Ruis Willem</v>
      </c>
      <c r="Y22" s="8"/>
    </row>
    <row r="23" spans="1:25" ht="18.95" customHeight="1" x14ac:dyDescent="0.2">
      <c r="A23" s="18">
        <v>15</v>
      </c>
      <c r="B23" s="774">
        <v>21</v>
      </c>
      <c r="C23" s="250" t="str">
        <f>'competitie lijst'!A43</f>
        <v>D</v>
      </c>
      <c r="D23" s="777">
        <f>'competitie lijst'!B49</f>
        <v>1</v>
      </c>
      <c r="E23" s="82">
        <f>'spelers bestand'!J49</f>
        <v>28.869779999999999</v>
      </c>
      <c r="F23" s="8" t="str">
        <f>'competitie lijst'!O49</f>
        <v>Sandbrink Joop</v>
      </c>
      <c r="G23" s="219"/>
      <c r="H23" s="250" t="str">
        <f>'competitie lijst'!A43</f>
        <v>D</v>
      </c>
      <c r="I23" s="777" t="str">
        <f>'competitie lijst'!B41</f>
        <v>2&lt;21,00</v>
      </c>
      <c r="J23" s="82">
        <f>'spelers bestand'!J41</f>
        <v>33.493589999999998</v>
      </c>
      <c r="K23" s="8" t="str">
        <f>'competitie lijst'!O41</f>
        <v>Kasteren van Harry</v>
      </c>
      <c r="L23" s="8"/>
      <c r="N23" s="18">
        <v>15</v>
      </c>
      <c r="O23" s="774">
        <v>21</v>
      </c>
      <c r="P23" s="250" t="str">
        <f>'competitie lijst'!A79</f>
        <v>G</v>
      </c>
      <c r="Q23" s="777" t="str">
        <f>'competitie lijst'!B74</f>
        <v>3&lt;14,00</v>
      </c>
      <c r="R23" s="82">
        <f>'spelers bestand'!J74</f>
        <v>19.333332500000001</v>
      </c>
      <c r="S23" s="8" t="str">
        <f>'competitie lijst'!O74</f>
        <v>Langerak Aart</v>
      </c>
      <c r="T23" s="219"/>
      <c r="U23" s="250" t="str">
        <f>'competitie lijst'!A79</f>
        <v>G</v>
      </c>
      <c r="V23" s="777" t="str">
        <f>'competitie lijst'!B79</f>
        <v>3&lt;2&lt;20,00</v>
      </c>
      <c r="W23" s="82">
        <f>'spelers bestand'!J79</f>
        <v>17.570754999999998</v>
      </c>
      <c r="X23" s="8" t="str">
        <f>'competitie lijst'!O79</f>
        <v>Galen v.Willem</v>
      </c>
      <c r="Y23" s="8"/>
    </row>
    <row r="24" spans="1:25" ht="18.95" customHeight="1" x14ac:dyDescent="0.2">
      <c r="A24" s="18">
        <v>15.3</v>
      </c>
      <c r="B24" s="774">
        <v>22</v>
      </c>
      <c r="C24" s="250" t="str">
        <f>'competitie lijst'!A67</f>
        <v>F</v>
      </c>
      <c r="D24" s="777" t="str">
        <f>'competitie lijst'!B70</f>
        <v>2&lt;19,00</v>
      </c>
      <c r="E24" s="82">
        <f>'spelers bestand'!J70</f>
        <v>22.058822500000002</v>
      </c>
      <c r="F24" s="8" t="str">
        <f>'competitie lijst'!O70</f>
        <v>Muller Arthur</v>
      </c>
      <c r="G24" s="219"/>
      <c r="H24" s="250" t="str">
        <f>'competitie lijst'!A67</f>
        <v>F</v>
      </c>
      <c r="I24" s="777" t="str">
        <f>'competitie lijst'!B71</f>
        <v>1&lt;14,00</v>
      </c>
      <c r="J24" s="82">
        <f>'spelers bestand'!J71</f>
        <v>21.71659</v>
      </c>
      <c r="K24" s="8" t="str">
        <f>'competitie lijst'!O71</f>
        <v>Oostendorp Anton</v>
      </c>
      <c r="L24" s="8"/>
      <c r="N24" s="18">
        <v>15.3</v>
      </c>
      <c r="O24" s="774">
        <v>22</v>
      </c>
      <c r="P24" s="250" t="str">
        <f>'competitie lijst'!A55</f>
        <v>E</v>
      </c>
      <c r="Q24" s="777" t="str">
        <f>'competitie lijst'!B52</f>
        <v>1=12,30na16,00&lt;2</v>
      </c>
      <c r="R24" s="82">
        <f>'spelers bestand'!J52</f>
        <v>27.833752499999996</v>
      </c>
      <c r="S24" s="8" t="str">
        <f>'competitie lijst'!O52</f>
        <v>Zanten v.Gerard</v>
      </c>
      <c r="T24" s="219"/>
      <c r="U24" s="250" t="str">
        <f>'competitie lijst'!A55</f>
        <v>E</v>
      </c>
      <c r="V24" s="777" t="str">
        <f>'competitie lijst'!B53</f>
        <v>1=12,30</v>
      </c>
      <c r="W24" s="82">
        <f>'spelers bestand'!J53</f>
        <v>27.8125</v>
      </c>
      <c r="X24" s="8" t="str">
        <f>'competitie lijst'!O53</f>
        <v>Kroon Jos</v>
      </c>
      <c r="Y24" s="8"/>
    </row>
    <row r="25" spans="1:25" ht="18.95" customHeight="1" x14ac:dyDescent="0.2">
      <c r="A25" s="18">
        <v>15.3</v>
      </c>
      <c r="B25" s="774">
        <v>23</v>
      </c>
      <c r="C25" s="250" t="str">
        <f>'competitie lijst'!A31</f>
        <v>C</v>
      </c>
      <c r="D25" s="777">
        <f>'competitie lijst'!B31</f>
        <v>1</v>
      </c>
      <c r="E25" s="82">
        <f>'spelers bestand'!J31</f>
        <v>55.269057499999995</v>
      </c>
      <c r="F25" s="8" t="str">
        <f>'competitie lijst'!O31</f>
        <v>Beus de Jan*</v>
      </c>
      <c r="G25" s="219"/>
      <c r="H25" s="250" t="str">
        <f>'competitie lijst'!A31</f>
        <v>C</v>
      </c>
      <c r="I25" s="777">
        <f>'competitie lijst'!B27</f>
        <v>1</v>
      </c>
      <c r="J25" s="82">
        <f>'spelers bestand'!J27</f>
        <v>43.3294675</v>
      </c>
      <c r="K25" s="8" t="str">
        <f>'competitie lijst'!O27</f>
        <v>Beus de Arnold</v>
      </c>
      <c r="L25" s="8"/>
      <c r="N25" s="18">
        <v>15.3</v>
      </c>
      <c r="O25" s="774">
        <v>23</v>
      </c>
      <c r="P25" s="250" t="str">
        <f>'competitie lijst'!A67</f>
        <v>F</v>
      </c>
      <c r="Q25" s="777" t="str">
        <f>'competitie lijst'!B63</f>
        <v>3&lt;13,00&lt;19,00</v>
      </c>
      <c r="R25" s="82">
        <f>'spelers bestand'!J63</f>
        <v>23.458904999999998</v>
      </c>
      <c r="S25" s="8" t="str">
        <f>'competitie lijst'!O63</f>
        <v>Lintelo te Harrie</v>
      </c>
      <c r="T25" s="219"/>
      <c r="U25" s="250" t="str">
        <f>'competitie lijst'!A67</f>
        <v>F</v>
      </c>
      <c r="V25" s="777">
        <f>'competitie lijst'!B66</f>
        <v>1</v>
      </c>
      <c r="W25" s="82">
        <f>'spelers bestand'!J66</f>
        <v>22.681705000000001</v>
      </c>
      <c r="X25" s="8" t="str">
        <f>'competitie lijst'!O66</f>
        <v>Hagedoorn Rob</v>
      </c>
      <c r="Y25" s="8"/>
    </row>
    <row r="26" spans="1:25" ht="18.95" customHeight="1" x14ac:dyDescent="0.2">
      <c r="A26" s="18">
        <v>15.3</v>
      </c>
      <c r="B26" s="774">
        <v>24</v>
      </c>
      <c r="C26" s="250" t="str">
        <f>'competitie lijst'!A55</f>
        <v>E</v>
      </c>
      <c r="D26" s="777">
        <f>'competitie lijst'!B54</f>
        <v>3</v>
      </c>
      <c r="E26" s="82">
        <f>'spelers bestand'!J54</f>
        <v>27.3</v>
      </c>
      <c r="F26" s="8" t="str">
        <f>'competitie lijst'!O54</f>
        <v>Uitgevallen Meer v.d.John</v>
      </c>
      <c r="G26" s="219"/>
      <c r="H26" s="250" t="str">
        <f>'competitie lijst'!A55</f>
        <v>E</v>
      </c>
      <c r="I26" s="777" t="str">
        <f>'competitie lijst'!B52</f>
        <v>1=12,30na16,00&lt;2</v>
      </c>
      <c r="J26" s="82">
        <f>'spelers bestand'!J52</f>
        <v>27.833752499999996</v>
      </c>
      <c r="K26" s="8" t="str">
        <f>'competitie lijst'!O52</f>
        <v>Zanten v.Gerard</v>
      </c>
      <c r="L26" s="8"/>
      <c r="N26" s="18">
        <v>15.3</v>
      </c>
      <c r="O26" s="774">
        <v>24</v>
      </c>
      <c r="P26" s="250" t="str">
        <f>'competitie lijst'!A7</f>
        <v>A</v>
      </c>
      <c r="Q26" s="777">
        <f>'competitie lijst'!B10</f>
        <v>1</v>
      </c>
      <c r="R26" s="82">
        <f>'spelers bestand'!J10</f>
        <v>62.325582499999996</v>
      </c>
      <c r="S26" s="8" t="str">
        <f>'competitie lijst'!O10</f>
        <v>Hoogeboom Hennie</v>
      </c>
      <c r="T26" s="219"/>
      <c r="U26" s="250" t="str">
        <f>'competitie lijst'!A7</f>
        <v>A</v>
      </c>
      <c r="V26" s="777">
        <f>'competitie lijst'!B13</f>
        <v>3</v>
      </c>
      <c r="W26" s="82">
        <f>'spelers bestand'!J13</f>
        <v>57.355864999999994</v>
      </c>
      <c r="X26" s="8" t="str">
        <f>'competitie lijst'!O13</f>
        <v>Kuijer Joop</v>
      </c>
      <c r="Y26" s="8"/>
    </row>
    <row r="27" spans="1:25" ht="18.95" customHeight="1" x14ac:dyDescent="0.2">
      <c r="A27" s="20"/>
      <c r="B27" s="153">
        <v>24.5</v>
      </c>
      <c r="C27" s="225"/>
      <c r="D27" s="153"/>
      <c r="E27" s="226"/>
      <c r="F27" s="228"/>
      <c r="G27" s="228"/>
      <c r="H27" s="225"/>
      <c r="I27" s="153"/>
      <c r="J27" s="226"/>
      <c r="K27" s="228"/>
      <c r="L27" s="228"/>
      <c r="N27" s="20"/>
      <c r="O27" s="153">
        <v>24.5</v>
      </c>
      <c r="P27" s="225"/>
      <c r="Q27" s="153"/>
      <c r="R27" s="226"/>
      <c r="S27" s="228"/>
      <c r="T27" s="228"/>
      <c r="U27" s="225"/>
      <c r="V27" s="153"/>
      <c r="W27" s="226"/>
      <c r="X27" s="228"/>
      <c r="Y27" s="228"/>
    </row>
    <row r="28" spans="1:25" ht="18.95" customHeight="1" x14ac:dyDescent="0.25">
      <c r="A28" s="104"/>
      <c r="B28" s="142">
        <v>24.6</v>
      </c>
      <c r="C28" s="29"/>
      <c r="D28" s="787"/>
      <c r="E28" s="29"/>
      <c r="F28" s="28" t="s">
        <v>96</v>
      </c>
      <c r="G28" s="34"/>
      <c r="H28" s="29"/>
      <c r="I28" s="791"/>
      <c r="J28" s="34"/>
      <c r="K28" s="28" t="s">
        <v>367</v>
      </c>
      <c r="L28" s="54"/>
      <c r="N28" s="104"/>
      <c r="O28" s="142">
        <v>24.6</v>
      </c>
      <c r="P28" s="40"/>
      <c r="Q28" s="787"/>
      <c r="R28" s="29"/>
      <c r="S28" s="28" t="s">
        <v>97</v>
      </c>
      <c r="T28" s="38"/>
      <c r="U28" s="29"/>
      <c r="V28" s="787"/>
      <c r="W28" s="29"/>
      <c r="X28" s="28" t="s">
        <v>368</v>
      </c>
    </row>
    <row r="29" spans="1:25" ht="18.95" customHeight="1" x14ac:dyDescent="0.25">
      <c r="A29" s="97" t="s">
        <v>154</v>
      </c>
      <c r="B29" s="6">
        <v>24.7</v>
      </c>
      <c r="C29" s="28" t="s">
        <v>150</v>
      </c>
      <c r="D29" s="6" t="s">
        <v>82</v>
      </c>
      <c r="E29" s="35"/>
      <c r="F29" s="235" t="s">
        <v>570</v>
      </c>
      <c r="G29" s="158"/>
      <c r="H29" s="28" t="s">
        <v>150</v>
      </c>
      <c r="I29" s="6" t="s">
        <v>82</v>
      </c>
      <c r="J29" s="28"/>
      <c r="K29" s="166" t="s">
        <v>571</v>
      </c>
      <c r="L29" s="99"/>
      <c r="N29" s="97" t="s">
        <v>154</v>
      </c>
      <c r="O29" s="6">
        <v>24.7</v>
      </c>
      <c r="P29" s="28" t="s">
        <v>150</v>
      </c>
      <c r="Q29" s="6" t="s">
        <v>82</v>
      </c>
      <c r="R29" s="35"/>
      <c r="S29" s="235" t="s">
        <v>573</v>
      </c>
      <c r="T29" s="32"/>
      <c r="U29" s="28" t="s">
        <v>150</v>
      </c>
      <c r="V29" s="6" t="s">
        <v>82</v>
      </c>
      <c r="W29" s="28"/>
      <c r="X29" s="166" t="s">
        <v>574</v>
      </c>
      <c r="Y29" s="99"/>
    </row>
    <row r="30" spans="1:25" ht="18.95" customHeight="1" x14ac:dyDescent="0.2">
      <c r="A30" s="18">
        <v>18.3</v>
      </c>
      <c r="B30" s="774">
        <v>25</v>
      </c>
      <c r="C30" s="250" t="str">
        <f>'competitie lijst'!A91</f>
        <v>H</v>
      </c>
      <c r="D30" s="777" t="str">
        <f>'competitie lijst'!B91</f>
        <v>3&lt;14,00</v>
      </c>
      <c r="E30" s="82">
        <f>'spelers bestand'!J91</f>
        <v>12.103175</v>
      </c>
      <c r="F30" s="8" t="str">
        <f>'competitie lijst'!O91</f>
        <v>Janowski Ed</v>
      </c>
      <c r="G30" s="219"/>
      <c r="H30" s="250" t="str">
        <f>'competitie lijst'!A91</f>
        <v>H</v>
      </c>
      <c r="I30" s="777" t="str">
        <f>'competitie lijst'!B87</f>
        <v>3 =12,00 / =18,00 uur</v>
      </c>
      <c r="J30" s="82">
        <f>'spelers bestand'!J87</f>
        <v>10.3389825</v>
      </c>
      <c r="K30" s="8" t="str">
        <f>'competitie lijst'!O87</f>
        <v>Hoogendijk Marinus*</v>
      </c>
      <c r="L30" s="8"/>
      <c r="N30" s="18">
        <v>18.3</v>
      </c>
      <c r="O30" s="774">
        <v>25</v>
      </c>
      <c r="P30" s="250" t="str">
        <f>'competitie lijst'!A55</f>
        <v>E</v>
      </c>
      <c r="Q30" s="777" t="str">
        <f>'competitie lijst'!B50</f>
        <v>1/2=18,30</v>
      </c>
      <c r="R30" s="82">
        <f>'spelers bestand'!J50</f>
        <v>28.390805000000004</v>
      </c>
      <c r="S30" s="8" t="str">
        <f>'competitie lijst'!O50</f>
        <v>Berg van den Anton</v>
      </c>
      <c r="T30" s="219"/>
      <c r="U30" s="250" t="str">
        <f>'competitie lijst'!A55</f>
        <v>E</v>
      </c>
      <c r="V30" s="777">
        <f>'competitie lijst'!B55</f>
        <v>2</v>
      </c>
      <c r="W30" s="82">
        <f>'spelers bestand'!J55</f>
        <v>27.197149999999997</v>
      </c>
      <c r="X30" s="8" t="str">
        <f>'competitie lijst'!O55</f>
        <v>Verkleij Cock</v>
      </c>
      <c r="Y30" s="8"/>
    </row>
    <row r="31" spans="1:25" ht="18.95" customHeight="1" x14ac:dyDescent="0.2">
      <c r="A31" s="18">
        <v>18.3</v>
      </c>
      <c r="B31" s="774">
        <v>26</v>
      </c>
      <c r="C31" s="250" t="str">
        <f>'competitie lijst'!A79</f>
        <v>G</v>
      </c>
      <c r="D31" s="777" t="str">
        <f>'competitie lijst'!B79</f>
        <v>3&lt;2&lt;20,00</v>
      </c>
      <c r="E31" s="82">
        <f>'spelers bestand'!J79</f>
        <v>17.570754999999998</v>
      </c>
      <c r="F31" s="8" t="str">
        <f>'competitie lijst'!O79</f>
        <v>Galen v.Willem</v>
      </c>
      <c r="G31" s="219"/>
      <c r="H31" s="250" t="str">
        <f>'competitie lijst'!A79</f>
        <v>G</v>
      </c>
      <c r="I31" s="777" t="str">
        <f>'competitie lijst'!B75</f>
        <v>2=18,00 uur / vroeg</v>
      </c>
      <c r="J31" s="82">
        <f>'spelers bestand'!J75</f>
        <v>19.135802499999997</v>
      </c>
      <c r="K31" s="8" t="str">
        <f>'competitie lijst'!O75</f>
        <v>Dijk van Jan 7</v>
      </c>
      <c r="L31" s="8"/>
      <c r="N31" s="18">
        <v>18.3</v>
      </c>
      <c r="O31" s="774">
        <v>26</v>
      </c>
      <c r="P31" s="250" t="str">
        <f>'competitie lijst'!A91</f>
        <v>H</v>
      </c>
      <c r="Q31" s="777">
        <f>'competitie lijst'!B88</f>
        <v>2</v>
      </c>
      <c r="R31" s="82">
        <f>'spelers bestand'!J88</f>
        <v>12.793732499999999</v>
      </c>
      <c r="S31" s="8" t="str">
        <f>'competitie lijst'!O88</f>
        <v>Knip Ron</v>
      </c>
      <c r="T31" s="219"/>
      <c r="U31" s="250" t="str">
        <f>'competitie lijst'!A91</f>
        <v>H</v>
      </c>
      <c r="V31" s="777">
        <f>'competitie lijst'!B89</f>
        <v>3</v>
      </c>
      <c r="W31" s="82">
        <f>'spelers bestand'!J89</f>
        <v>11.1725675</v>
      </c>
      <c r="X31" s="8" t="str">
        <f>'competitie lijst'!O89</f>
        <v>Mathijsen Bert*</v>
      </c>
      <c r="Y31" s="8"/>
    </row>
    <row r="32" spans="1:25" ht="18.95" customHeight="1" x14ac:dyDescent="0.2">
      <c r="A32" s="18">
        <v>18.3</v>
      </c>
      <c r="B32" s="774">
        <v>27</v>
      </c>
      <c r="C32" s="250" t="str">
        <f>'competitie lijst'!A43</f>
        <v>D</v>
      </c>
      <c r="D32" s="777" t="str">
        <f>'competitie lijst'!B46</f>
        <v>1&lt;2=18,30</v>
      </c>
      <c r="E32" s="82">
        <f>'spelers bestand'!J46</f>
        <v>30.259740000000001</v>
      </c>
      <c r="F32" s="8" t="str">
        <f>'competitie lijst'!O46</f>
        <v xml:space="preserve">Berends Sjaak </v>
      </c>
      <c r="G32" s="219"/>
      <c r="H32" s="250" t="str">
        <f>'competitie lijst'!A43</f>
        <v>D</v>
      </c>
      <c r="I32" s="777">
        <f>'competitie lijst'!B47</f>
        <v>2</v>
      </c>
      <c r="J32" s="82">
        <f>'spelers bestand'!J47</f>
        <v>30.226700000000001</v>
      </c>
      <c r="K32" s="8" t="str">
        <f>'competitie lijst'!O47</f>
        <v xml:space="preserve">Achterberg Arnold </v>
      </c>
      <c r="L32" s="8"/>
      <c r="N32" s="18">
        <v>18.3</v>
      </c>
      <c r="O32" s="774">
        <v>27</v>
      </c>
      <c r="P32" s="250" t="str">
        <f>'competitie lijst'!A31</f>
        <v>C</v>
      </c>
      <c r="Q32" s="777">
        <f>'competitie lijst'!B36</f>
        <v>3</v>
      </c>
      <c r="R32" s="82">
        <f>'spelers bestand'!J36</f>
        <v>37.853470000000002</v>
      </c>
      <c r="S32" s="8" t="str">
        <f>'competitie lijst'!O36</f>
        <v>Groenewoud Dick</v>
      </c>
      <c r="T32" s="219"/>
      <c r="U32" s="250" t="str">
        <f>'competitie lijst'!A31</f>
        <v>C</v>
      </c>
      <c r="V32" s="777">
        <f>'competitie lijst'!B32</f>
        <v>0</v>
      </c>
      <c r="W32" s="82">
        <f>'spelers bestand'!J32</f>
        <v>39.840182499999997</v>
      </c>
      <c r="X32" s="8" t="str">
        <f>'competitie lijst'!O32</f>
        <v>Helsdingen Ab</v>
      </c>
      <c r="Y32" s="8"/>
    </row>
    <row r="33" spans="1:25" ht="18.95" customHeight="1" x14ac:dyDescent="0.2">
      <c r="A33" s="18">
        <v>18.3</v>
      </c>
      <c r="B33" s="774">
        <v>28</v>
      </c>
      <c r="C33" s="250" t="str">
        <f>'competitie lijst'!A31</f>
        <v>C</v>
      </c>
      <c r="D33" s="777">
        <f>'competitie lijst'!B32</f>
        <v>0</v>
      </c>
      <c r="E33" s="82">
        <f>'spelers bestand'!J32</f>
        <v>39.840182499999997</v>
      </c>
      <c r="F33" s="8" t="str">
        <f>'competitie lijst'!O32</f>
        <v>Helsdingen Ab</v>
      </c>
      <c r="G33" s="219"/>
      <c r="H33" s="250" t="str">
        <f>'competitie lijst'!A31</f>
        <v>C</v>
      </c>
      <c r="I33" s="777">
        <f>'competitie lijst'!B26</f>
        <v>1</v>
      </c>
      <c r="J33" s="82">
        <f>'spelers bestand'!J26</f>
        <v>44.161677500000003</v>
      </c>
      <c r="K33" s="8" t="str">
        <f>'competitie lijst'!O26</f>
        <v>Baars Willem</v>
      </c>
      <c r="L33" s="8"/>
      <c r="N33" s="18">
        <v>18.3</v>
      </c>
      <c r="O33" s="774">
        <v>28</v>
      </c>
      <c r="P33" s="250" t="str">
        <f>'competitie lijst'!A55</f>
        <v>E</v>
      </c>
      <c r="Q33" s="777">
        <f>'competitie lijst'!B59</f>
        <v>3</v>
      </c>
      <c r="R33" s="82">
        <f>'spelers bestand'!J59</f>
        <v>25.5</v>
      </c>
      <c r="S33" s="8" t="str">
        <f>'competitie lijst'!O59</f>
        <v>Gelder van Frans</v>
      </c>
      <c r="T33" s="219"/>
      <c r="U33" s="250" t="str">
        <f>'competitie lijst'!A55</f>
        <v>E</v>
      </c>
      <c r="V33" s="777">
        <f>'competitie lijst'!B57</f>
        <v>2</v>
      </c>
      <c r="W33" s="82">
        <f>'spelers bestand'!J57</f>
        <v>27.013422500000001</v>
      </c>
      <c r="X33" s="8" t="str">
        <f>'competitie lijst'!O57</f>
        <v>Wit de Jan</v>
      </c>
      <c r="Y33" s="8"/>
    </row>
    <row r="34" spans="1:25" ht="18.95" customHeight="1" x14ac:dyDescent="0.2">
      <c r="A34" s="18">
        <v>18.3</v>
      </c>
      <c r="B34" s="774">
        <v>29</v>
      </c>
      <c r="C34" s="250" t="str">
        <f>'competitie lijst'!A91</f>
        <v>H</v>
      </c>
      <c r="D34" s="777" t="str">
        <f>'competitie lijst'!B90</f>
        <v>1=12,30&lt;16,00 uur</v>
      </c>
      <c r="E34" s="82">
        <f>'spelers bestand'!J90</f>
        <v>9.5</v>
      </c>
      <c r="F34" s="8" t="str">
        <f>'competitie lijst'!O90</f>
        <v>Masson Egbert*</v>
      </c>
      <c r="G34" s="219"/>
      <c r="H34" s="250" t="str">
        <f>'competitie lijst'!A91</f>
        <v>H</v>
      </c>
      <c r="I34" s="777">
        <f>'competitie lijst'!B88</f>
        <v>2</v>
      </c>
      <c r="J34" s="82">
        <f>'spelers bestand'!J88</f>
        <v>12.793732499999999</v>
      </c>
      <c r="K34" s="8" t="str">
        <f>'competitie lijst'!O88</f>
        <v>Knip Ron</v>
      </c>
      <c r="L34" s="8"/>
      <c r="N34" s="18">
        <v>18.3</v>
      </c>
      <c r="O34" s="774">
        <v>29</v>
      </c>
      <c r="P34" s="250" t="str">
        <f>'competitie lijst'!A19</f>
        <v>B</v>
      </c>
      <c r="Q34" s="777">
        <f>'competitie lijst'!B16</f>
        <v>2</v>
      </c>
      <c r="R34" s="82">
        <f>'spelers bestand'!J16</f>
        <v>54.712642499999994</v>
      </c>
      <c r="S34" s="8" t="str">
        <f>'competitie lijst'!O16</f>
        <v>Haselkamp v.d.Toon</v>
      </c>
      <c r="T34" s="219"/>
      <c r="U34" s="250" t="str">
        <f>'competitie lijst'!A19</f>
        <v>B</v>
      </c>
      <c r="V34" s="777">
        <f>'competitie lijst'!B17</f>
        <v>3</v>
      </c>
      <c r="W34" s="82">
        <f>'spelers bestand'!J17</f>
        <v>54.054054999999998</v>
      </c>
      <c r="X34" s="8" t="str">
        <f>'competitie lijst'!O17</f>
        <v>Rooijen van Albert</v>
      </c>
      <c r="Y34" s="8"/>
    </row>
    <row r="35" spans="1:25" ht="18.95" customHeight="1" x14ac:dyDescent="0.2">
      <c r="A35" s="18">
        <v>18.3</v>
      </c>
      <c r="B35" s="774">
        <v>30</v>
      </c>
      <c r="C35" s="250" t="str">
        <f>'competitie lijst'!A55</f>
        <v>E</v>
      </c>
      <c r="D35" s="777">
        <f>'competitie lijst'!B57</f>
        <v>2</v>
      </c>
      <c r="E35" s="82">
        <f>'spelers bestand'!J57</f>
        <v>27.013422500000001</v>
      </c>
      <c r="F35" s="8" t="str">
        <f>'competitie lijst'!O57</f>
        <v>Wit de Jan</v>
      </c>
      <c r="G35" s="219"/>
      <c r="H35" s="250" t="str">
        <f>'competitie lijst'!A55</f>
        <v>E</v>
      </c>
      <c r="I35" s="777">
        <f>'competitie lijst'!B60</f>
        <v>3</v>
      </c>
      <c r="J35" s="82">
        <f>'spelers bestand'!J60</f>
        <v>25.109649999999998</v>
      </c>
      <c r="K35" s="8" t="str">
        <f>'competitie lijst'!O60</f>
        <v>Minnema Jan</v>
      </c>
      <c r="L35" s="8"/>
      <c r="N35" s="18">
        <v>18.3</v>
      </c>
      <c r="O35" s="774">
        <v>30</v>
      </c>
      <c r="P35" s="250" t="str">
        <f>'competitie lijst'!A55</f>
        <v>E</v>
      </c>
      <c r="Q35" s="777" t="str">
        <f>'competitie lijst'!B51</f>
        <v>2&lt;1</v>
      </c>
      <c r="R35" s="82">
        <f>'spelers bestand'!J51</f>
        <v>27.889150000000001</v>
      </c>
      <c r="S35" s="8" t="str">
        <f>'competitie lijst'!O51</f>
        <v>Gent v. Hans</v>
      </c>
      <c r="T35" s="219"/>
      <c r="U35" s="250" t="str">
        <f>'competitie lijst'!A55</f>
        <v>E</v>
      </c>
      <c r="V35" s="777">
        <f>'competitie lijst'!B54</f>
        <v>3</v>
      </c>
      <c r="W35" s="82">
        <f>'spelers bestand'!J54</f>
        <v>27.3</v>
      </c>
      <c r="X35" s="8" t="str">
        <f>'competitie lijst'!O54</f>
        <v>Uitgevallen Meer v.d.John</v>
      </c>
      <c r="Y35" s="8"/>
    </row>
    <row r="36" spans="1:25" ht="18.95" customHeight="1" x14ac:dyDescent="0.2">
      <c r="A36" s="18">
        <v>19</v>
      </c>
      <c r="B36" s="774">
        <v>31</v>
      </c>
      <c r="C36" s="250" t="str">
        <f>'competitie lijst'!A67</f>
        <v>F</v>
      </c>
      <c r="D36" s="777">
        <f>'competitie lijst'!B66</f>
        <v>1</v>
      </c>
      <c r="E36" s="82">
        <f>'spelers bestand'!J66</f>
        <v>22.681705000000001</v>
      </c>
      <c r="F36" s="8" t="str">
        <f>'competitie lijst'!O66</f>
        <v>Hagedoorn Rob</v>
      </c>
      <c r="G36" s="219"/>
      <c r="H36" s="250" t="str">
        <f>'competitie lijst'!A67</f>
        <v>F</v>
      </c>
      <c r="I36" s="777">
        <f>'competitie lijst'!B64</f>
        <v>2</v>
      </c>
      <c r="J36" s="82">
        <f>'spelers bestand'!J64</f>
        <v>23.396675000000002</v>
      </c>
      <c r="K36" s="8" t="str">
        <f>'competitie lijst'!O64</f>
        <v>Vliet v. Cees</v>
      </c>
      <c r="L36" s="8"/>
      <c r="N36" s="18">
        <v>19</v>
      </c>
      <c r="O36" s="774">
        <v>31</v>
      </c>
      <c r="P36" s="250" t="str">
        <f>'competitie lijst'!A67</f>
        <v>F</v>
      </c>
      <c r="Q36" s="777">
        <f>'competitie lijst'!B64</f>
        <v>2</v>
      </c>
      <c r="R36" s="82">
        <f>'spelers bestand'!J64</f>
        <v>23.396675000000002</v>
      </c>
      <c r="S36" s="8" t="str">
        <f>'competitie lijst'!O64</f>
        <v>Vliet v. Cees</v>
      </c>
      <c r="T36" s="219"/>
      <c r="U36" s="250" t="str">
        <f>'competitie lijst'!A67</f>
        <v>F</v>
      </c>
      <c r="V36" s="777" t="str">
        <f>'competitie lijst'!B65</f>
        <v>2&lt;1</v>
      </c>
      <c r="W36" s="82">
        <f>'spelers bestand'!J65</f>
        <v>23.280942499999998</v>
      </c>
      <c r="X36" s="8" t="str">
        <f>'competitie lijst'!O65</f>
        <v>Schaik v.Wim</v>
      </c>
      <c r="Y36" s="8"/>
    </row>
    <row r="37" spans="1:25" ht="18.95" customHeight="1" x14ac:dyDescent="0.2">
      <c r="A37" s="18">
        <v>19</v>
      </c>
      <c r="B37" s="774">
        <v>32</v>
      </c>
      <c r="C37" s="250" t="str">
        <f>'competitie lijst'!A91</f>
        <v>H</v>
      </c>
      <c r="D37" s="777" t="str">
        <f>'competitie lijst'!B93</f>
        <v>2&lt;20,00</v>
      </c>
      <c r="E37" s="82">
        <f>'spelers bestand'!J93</f>
        <v>9.5</v>
      </c>
      <c r="F37" s="8" t="str">
        <f>'competitie lijst'!O93</f>
        <v>Kamp van de Hennie*</v>
      </c>
      <c r="G37" s="219"/>
      <c r="H37" s="250" t="str">
        <f>'competitie lijst'!A91</f>
        <v>H</v>
      </c>
      <c r="I37" s="777">
        <f>'competitie lijst'!B96</f>
        <v>3</v>
      </c>
      <c r="J37" s="82">
        <f>'spelers bestand'!J96</f>
        <v>9.5</v>
      </c>
      <c r="K37" s="8" t="str">
        <f>'competitie lijst'!O96</f>
        <v>Vliet v. Gerard</v>
      </c>
      <c r="L37" s="8"/>
      <c r="N37" s="18">
        <v>19</v>
      </c>
      <c r="O37" s="774">
        <v>32</v>
      </c>
      <c r="P37" s="250" t="str">
        <f>'competitie lijst'!A79</f>
        <v>G</v>
      </c>
      <c r="Q37" s="777">
        <f>'competitie lijst'!B84</f>
        <v>1</v>
      </c>
      <c r="R37" s="82">
        <f>'spelers bestand'!J84</f>
        <v>14.719099999999999</v>
      </c>
      <c r="S37" s="8" t="str">
        <f>'competitie lijst'!O84</f>
        <v>Both Wim</v>
      </c>
      <c r="T37" s="219"/>
      <c r="U37" s="250" t="str">
        <f>'competitie lijst'!A79</f>
        <v>G</v>
      </c>
      <c r="V37" s="777" t="str">
        <f>'competitie lijst'!B80</f>
        <v>2 werk</v>
      </c>
      <c r="W37" s="82">
        <f>'spelers bestand'!J80</f>
        <v>17.402597499999999</v>
      </c>
      <c r="X37" s="8" t="str">
        <f>'competitie lijst'!O80</f>
        <v>Langenberg Jaap</v>
      </c>
      <c r="Y37" s="8"/>
    </row>
    <row r="38" spans="1:25" ht="18.95" customHeight="1" x14ac:dyDescent="0.2">
      <c r="A38" s="18">
        <v>19</v>
      </c>
      <c r="B38" s="774">
        <v>33</v>
      </c>
      <c r="C38" s="250" t="str">
        <f>'competitie lijst'!A19</f>
        <v>B</v>
      </c>
      <c r="D38" s="777" t="str">
        <f>'competitie lijst'!B19</f>
        <v>2&lt;3</v>
      </c>
      <c r="E38" s="82">
        <f>'spelers bestand'!J19</f>
        <v>52.091837500000004</v>
      </c>
      <c r="F38" s="8" t="str">
        <f>'competitie lijst'!O19</f>
        <v>Schaik van Koos</v>
      </c>
      <c r="G38" s="219"/>
      <c r="H38" s="250" t="str">
        <f>'competitie lijst'!A19</f>
        <v>B</v>
      </c>
      <c r="I38" s="777">
        <f>'competitie lijst'!B15</f>
        <v>3</v>
      </c>
      <c r="J38" s="82">
        <f>'spelers bestand'!J15</f>
        <v>55.052492500000007</v>
      </c>
      <c r="K38" s="8" t="str">
        <f>'competitie lijst'!O15</f>
        <v xml:space="preserve">Wissel de Ben </v>
      </c>
      <c r="L38" s="8"/>
      <c r="N38" s="18">
        <v>19</v>
      </c>
      <c r="O38" s="774">
        <v>33</v>
      </c>
      <c r="P38" s="250" t="str">
        <f>'competitie lijst'!A43</f>
        <v>D</v>
      </c>
      <c r="Q38" s="777">
        <f>'competitie lijst'!B47</f>
        <v>2</v>
      </c>
      <c r="R38" s="82">
        <f>'spelers bestand'!J47</f>
        <v>30.226700000000001</v>
      </c>
      <c r="S38" s="8" t="str">
        <f>'competitie lijst'!O47</f>
        <v xml:space="preserve">Achterberg Arnold </v>
      </c>
      <c r="T38" s="219"/>
      <c r="U38" s="250" t="str">
        <f>'competitie lijst'!A43</f>
        <v>D</v>
      </c>
      <c r="V38" s="777" t="str">
        <f>'competitie lijst'!B45</f>
        <v>3&lt;1&lt;13,30</v>
      </c>
      <c r="W38" s="82">
        <f>'spelers bestand'!J45</f>
        <v>31.176470000000002</v>
      </c>
      <c r="X38" s="8" t="str">
        <f>'competitie lijst'!O45</f>
        <v>Stelwagen Jentje</v>
      </c>
      <c r="Y38" s="8"/>
    </row>
    <row r="39" spans="1:25" ht="18.95" customHeight="1" x14ac:dyDescent="0.2">
      <c r="A39" s="18">
        <v>19.3</v>
      </c>
      <c r="B39" s="774">
        <v>34</v>
      </c>
      <c r="C39" s="250" t="str">
        <f>'competitie lijst'!A67</f>
        <v>F</v>
      </c>
      <c r="D39" s="777" t="str">
        <f>'competitie lijst'!B73</f>
        <v>2&lt;19,00</v>
      </c>
      <c r="E39" s="82">
        <f>'spelers bestand'!J73</f>
        <v>19.967532499999997</v>
      </c>
      <c r="F39" s="8" t="str">
        <f>'competitie lijst'!O73</f>
        <v>Wieringen v. Albert</v>
      </c>
      <c r="G39" s="219"/>
      <c r="H39" s="250" t="str">
        <f>'competitie lijst'!A67</f>
        <v>F</v>
      </c>
      <c r="I39" s="777" t="str">
        <f>'competitie lijst'!B65</f>
        <v>2&lt;1</v>
      </c>
      <c r="J39" s="82">
        <f>'spelers bestand'!J65</f>
        <v>23.280942499999998</v>
      </c>
      <c r="K39" s="8" t="str">
        <f>'competitie lijst'!O65</f>
        <v>Schaik v.Wim</v>
      </c>
      <c r="L39" s="8"/>
      <c r="N39" s="18">
        <v>19.3</v>
      </c>
      <c r="O39" s="774">
        <v>34</v>
      </c>
      <c r="P39" s="250" t="str">
        <f>'competitie lijst'!A7</f>
        <v>A</v>
      </c>
      <c r="Q39" s="777">
        <f>'competitie lijst'!B3</f>
        <v>1</v>
      </c>
      <c r="R39" s="82">
        <f>'spelers bestand'!J3</f>
        <v>123.79386</v>
      </c>
      <c r="S39" s="8" t="str">
        <f>'competitie lijst'!O3</f>
        <v>Uitgevallen Leeuw de Geurt</v>
      </c>
      <c r="T39" s="219"/>
      <c r="U39" s="250" t="str">
        <f>'competitie lijst'!A7</f>
        <v>A</v>
      </c>
      <c r="V39" s="777">
        <f>'competitie lijst'!B6</f>
        <v>2</v>
      </c>
      <c r="W39" s="82">
        <f>'spelers bestand'!J6</f>
        <v>72.5352125</v>
      </c>
      <c r="X39" s="8" t="str">
        <f>'competitie lijst'!O6</f>
        <v>Oostrum van Piet</v>
      </c>
      <c r="Y39" s="8"/>
    </row>
    <row r="40" spans="1:25" ht="18.95" customHeight="1" x14ac:dyDescent="0.2">
      <c r="A40" s="18">
        <v>19.3</v>
      </c>
      <c r="B40" s="774">
        <v>35</v>
      </c>
      <c r="C40" s="250" t="str">
        <f>'competitie lijst'!A55</f>
        <v>E</v>
      </c>
      <c r="D40" s="777">
        <f>'competitie lijst'!B55</f>
        <v>2</v>
      </c>
      <c r="E40" s="82">
        <f>'spelers bestand'!J55</f>
        <v>27.197149999999997</v>
      </c>
      <c r="F40" s="8" t="str">
        <f>'competitie lijst'!O55</f>
        <v>Verkleij Cock</v>
      </c>
      <c r="G40" s="219"/>
      <c r="H40" s="250" t="str">
        <f>'competitie lijst'!A55</f>
        <v>E</v>
      </c>
      <c r="I40" s="777" t="str">
        <f>'competitie lijst'!B51</f>
        <v>2&lt;1</v>
      </c>
      <c r="J40" s="82">
        <f>'spelers bestand'!J51</f>
        <v>27.889150000000001</v>
      </c>
      <c r="K40" s="8" t="str">
        <f>'competitie lijst'!O51</f>
        <v>Gent v. Hans</v>
      </c>
      <c r="L40" s="8"/>
      <c r="N40" s="18">
        <v>19.3</v>
      </c>
      <c r="O40" s="774">
        <v>35</v>
      </c>
      <c r="P40" s="250" t="str">
        <f>'competitie lijst'!A31</f>
        <v>C</v>
      </c>
      <c r="Q40" s="777">
        <f>'competitie lijst'!B27</f>
        <v>1</v>
      </c>
      <c r="R40" s="82">
        <f>'spelers bestand'!J27</f>
        <v>43.3294675</v>
      </c>
      <c r="S40" s="8" t="str">
        <f>'competitie lijst'!O27</f>
        <v>Beus de Arnold</v>
      </c>
      <c r="T40" s="219"/>
      <c r="U40" s="250" t="str">
        <f>'competitie lijst'!A31</f>
        <v>C</v>
      </c>
      <c r="V40" s="777" t="str">
        <f>'competitie lijst'!B30</f>
        <v>2&lt;18,30</v>
      </c>
      <c r="W40" s="82">
        <f>'spelers bestand'!J30</f>
        <v>40.521627500000001</v>
      </c>
      <c r="X40" s="8" t="str">
        <f>'competitie lijst'!O30</f>
        <v>Pol v.d.Joop</v>
      </c>
      <c r="Y40" s="8"/>
    </row>
    <row r="41" spans="1:25" ht="18.95" customHeight="1" x14ac:dyDescent="0.2">
      <c r="A41" s="18">
        <v>19.3</v>
      </c>
      <c r="B41" s="774">
        <v>36</v>
      </c>
      <c r="C41" s="250" t="str">
        <f>'competitie lijst'!A7</f>
        <v>A</v>
      </c>
      <c r="D41" s="777">
        <f>'competitie lijst'!B6</f>
        <v>2</v>
      </c>
      <c r="E41" s="82">
        <f>'spelers bestand'!J6</f>
        <v>72.5352125</v>
      </c>
      <c r="F41" s="8" t="str">
        <f>'competitie lijst'!O6</f>
        <v>Oostrum van Piet</v>
      </c>
      <c r="G41" s="219"/>
      <c r="H41" s="250" t="str">
        <f>'competitie lijst'!A7</f>
        <v>A</v>
      </c>
      <c r="I41" s="777" t="str">
        <f>'competitie lijst'!B4</f>
        <v>2 (i.v.m.werk)</v>
      </c>
      <c r="J41" s="82">
        <f>'spelers bestand'!J4</f>
        <v>119.87179500000001</v>
      </c>
      <c r="K41" s="8" t="str">
        <f>'competitie lijst'!O4</f>
        <v>Bouwman Ad</v>
      </c>
      <c r="L41" s="8"/>
      <c r="N41" s="18">
        <v>19.3</v>
      </c>
      <c r="O41" s="774">
        <v>36</v>
      </c>
      <c r="P41" s="250" t="str">
        <f>'competitie lijst'!A91</f>
        <v>H</v>
      </c>
      <c r="Q41" s="777">
        <f>'competitie lijst'!B96</f>
        <v>3</v>
      </c>
      <c r="R41" s="82">
        <f>'spelers bestand'!J96</f>
        <v>9.5</v>
      </c>
      <c r="S41" s="8" t="str">
        <f>'competitie lijst'!O96</f>
        <v>Vliet v. Gerard</v>
      </c>
      <c r="T41" s="219"/>
      <c r="U41" s="250" t="str">
        <f>'competitie lijst'!A91</f>
        <v>H</v>
      </c>
      <c r="V41" s="777">
        <f>'competitie lijst'!B92</f>
        <v>0</v>
      </c>
      <c r="W41" s="82">
        <f>'spelers bestand'!J92</f>
        <v>11.625</v>
      </c>
      <c r="X41" s="8" t="str">
        <f>'competitie lijst'!O92</f>
        <v>Werf v.d.Leo</v>
      </c>
      <c r="Y41" s="8"/>
    </row>
    <row r="42" spans="1:25" ht="18.95" customHeight="1" x14ac:dyDescent="0.2">
      <c r="A42" s="18">
        <v>20</v>
      </c>
      <c r="B42" s="774">
        <v>37</v>
      </c>
      <c r="C42" s="250" t="str">
        <f>'competitie lijst'!A79</f>
        <v>G</v>
      </c>
      <c r="D42" s="777" t="str">
        <f>'competitie lijst'!B80</f>
        <v>2 werk</v>
      </c>
      <c r="E42" s="82">
        <f>'spelers bestand'!J80</f>
        <v>17.402597499999999</v>
      </c>
      <c r="F42" s="8" t="str">
        <f>'competitie lijst'!O80</f>
        <v>Langenberg Jaap</v>
      </c>
      <c r="G42" s="219"/>
      <c r="H42" s="250" t="str">
        <f>'competitie lijst'!A79</f>
        <v>G</v>
      </c>
      <c r="I42" s="777" t="str">
        <f>'competitie lijst'!B74</f>
        <v>3&lt;14,00</v>
      </c>
      <c r="J42" s="82">
        <f>'spelers bestand'!J74</f>
        <v>19.333332500000001</v>
      </c>
      <c r="K42" s="8" t="str">
        <f>'competitie lijst'!O74</f>
        <v>Langerak Aart</v>
      </c>
      <c r="L42" s="8"/>
      <c r="N42" s="18">
        <v>20</v>
      </c>
      <c r="O42" s="775">
        <v>37</v>
      </c>
      <c r="P42" s="250" t="str">
        <f>'competitie lijst'!A91</f>
        <v>H</v>
      </c>
      <c r="Q42" s="777" t="str">
        <f>'competitie lijst'!B95</f>
        <v>2&lt;20,00&lt;3</v>
      </c>
      <c r="R42" s="82">
        <f>'spelers bestand'!J95</f>
        <v>9.5</v>
      </c>
      <c r="S42" s="8" t="str">
        <f>'competitie lijst'!O95</f>
        <v>Vulpen van Roel</v>
      </c>
      <c r="T42" s="219"/>
      <c r="U42" s="250" t="str">
        <f>'competitie lijst'!A91</f>
        <v>H</v>
      </c>
      <c r="V42" s="777" t="str">
        <f>'competitie lijst'!B93</f>
        <v>2&lt;20,00</v>
      </c>
      <c r="W42" s="82">
        <f>'spelers bestand'!J93</f>
        <v>9.5</v>
      </c>
      <c r="X42" s="8" t="str">
        <f>'competitie lijst'!O93</f>
        <v>Kamp van de Hennie*</v>
      </c>
      <c r="Y42" s="8"/>
    </row>
    <row r="43" spans="1:25" ht="18.95" customHeight="1" x14ac:dyDescent="0.2">
      <c r="A43" s="18">
        <v>20</v>
      </c>
      <c r="B43" s="774">
        <v>38</v>
      </c>
      <c r="C43" s="250" t="str">
        <f>'competitie lijst'!A19</f>
        <v>B</v>
      </c>
      <c r="D43" s="777">
        <f>'competitie lijst'!B22</f>
        <v>3</v>
      </c>
      <c r="E43" s="82">
        <f>'spelers bestand'!J22</f>
        <v>38.988095000000001</v>
      </c>
      <c r="F43" s="8" t="str">
        <f>'competitie lijst'!O22</f>
        <v>uitgevallen Levering Bas*</v>
      </c>
      <c r="G43" s="219"/>
      <c r="H43" s="250" t="str">
        <f>'competitie lijst'!A19</f>
        <v>B</v>
      </c>
      <c r="I43" s="777" t="str">
        <f>'competitie lijst'!B23</f>
        <v>2 (i.v.m.werk)</v>
      </c>
      <c r="J43" s="82">
        <f>'spelers bestand'!J23</f>
        <v>44.438877500000004</v>
      </c>
      <c r="K43" s="8" t="str">
        <f>'competitie lijst'!O23</f>
        <v>Scheel Jaap</v>
      </c>
      <c r="L43" s="8"/>
      <c r="N43" s="18">
        <v>20</v>
      </c>
      <c r="O43" s="774">
        <v>38</v>
      </c>
      <c r="P43" s="250" t="str">
        <f>'competitie lijst'!A19</f>
        <v>B</v>
      </c>
      <c r="Q43" s="777" t="str">
        <f>'competitie lijst'!B23</f>
        <v>2 (i.v.m.werk)</v>
      </c>
      <c r="R43" s="82">
        <f>'spelers bestand'!J23</f>
        <v>44.438877500000004</v>
      </c>
      <c r="S43" s="8" t="str">
        <f>'competitie lijst'!O23</f>
        <v>Scheel Jaap</v>
      </c>
      <c r="T43" s="219"/>
      <c r="U43" s="250" t="str">
        <f>'competitie lijst'!A19</f>
        <v>B</v>
      </c>
      <c r="V43" s="777">
        <f>'competitie lijst'!B21</f>
        <v>3</v>
      </c>
      <c r="W43" s="82">
        <f>'spelers bestand'!J21</f>
        <v>47.067900000000002</v>
      </c>
      <c r="X43" s="8" t="str">
        <f>'competitie lijst'!O21</f>
        <v>Kraan Ries</v>
      </c>
      <c r="Y43" s="8"/>
    </row>
    <row r="44" spans="1:25" ht="18.95" customHeight="1" x14ac:dyDescent="0.2">
      <c r="A44" s="18">
        <v>20</v>
      </c>
      <c r="B44" s="774">
        <v>39</v>
      </c>
      <c r="C44" s="250" t="str">
        <f>'competitie lijst'!A79</f>
        <v>G</v>
      </c>
      <c r="D44" s="777">
        <f>'competitie lijst'!B85</f>
        <v>3</v>
      </c>
      <c r="E44" s="82">
        <f>'spelers bestand'!J85</f>
        <v>14.296634999999998</v>
      </c>
      <c r="F44" s="8" t="str">
        <f>'competitie lijst'!O85</f>
        <v>Carton Hans</v>
      </c>
      <c r="G44" s="219"/>
      <c r="H44" s="250" t="str">
        <f>'competitie lijst'!A79</f>
        <v>G</v>
      </c>
      <c r="I44" s="777">
        <f>'competitie lijst'!B77</f>
        <v>3</v>
      </c>
      <c r="J44" s="82">
        <f>'spelers bestand'!J77</f>
        <v>17.857142500000002</v>
      </c>
      <c r="K44" s="8" t="str">
        <f>'competitie lijst'!O77</f>
        <v>Rheenen van Ton</v>
      </c>
      <c r="L44" s="8"/>
      <c r="N44" s="18">
        <v>20</v>
      </c>
      <c r="O44" s="774">
        <v>39</v>
      </c>
      <c r="P44" s="250" t="str">
        <f>'competitie lijst'!A7</f>
        <v>A</v>
      </c>
      <c r="Q44" s="777" t="str">
        <f>'competitie lijst'!B4</f>
        <v>2 (i.v.m.werk)</v>
      </c>
      <c r="R44" s="82">
        <f>'spelers bestand'!J4</f>
        <v>119.87179500000001</v>
      </c>
      <c r="S44" s="8" t="str">
        <f>'competitie lijst'!O4</f>
        <v>Bouwman Ad</v>
      </c>
      <c r="T44" s="219"/>
      <c r="U44" s="250" t="str">
        <f>'competitie lijst'!A7</f>
        <v>A</v>
      </c>
      <c r="V44" s="777" t="str">
        <f>'competitie lijst'!B5</f>
        <v>2(ziekenhuis)</v>
      </c>
      <c r="W44" s="82">
        <f>'spelers bestand'!J5</f>
        <v>87.268517500000002</v>
      </c>
      <c r="X44" s="8" t="str">
        <f>'competitie lijst'!O5</f>
        <v>Beerthuizen Joop</v>
      </c>
      <c r="Y44" s="8"/>
    </row>
    <row r="45" spans="1:25" ht="18.95" customHeight="1" x14ac:dyDescent="0.2">
      <c r="A45" s="18">
        <v>20.3</v>
      </c>
      <c r="B45" s="774">
        <v>40</v>
      </c>
      <c r="C45" s="250" t="str">
        <f>'competitie lijst'!A31</f>
        <v>C</v>
      </c>
      <c r="D45" s="777" t="str">
        <f>'competitie lijst'!B30</f>
        <v>2&lt;18,30</v>
      </c>
      <c r="E45" s="82">
        <f>'spelers bestand'!J30</f>
        <v>40.521627500000001</v>
      </c>
      <c r="F45" s="8" t="str">
        <f>'competitie lijst'!O30</f>
        <v>Pol v.d.Joop</v>
      </c>
      <c r="G45" s="219"/>
      <c r="H45" s="250" t="str">
        <f>'competitie lijst'!A31</f>
        <v>C</v>
      </c>
      <c r="I45" s="777" t="str">
        <f>'competitie lijst'!B28</f>
        <v>2&lt;20,00</v>
      </c>
      <c r="J45" s="82">
        <f>'spelers bestand'!J28</f>
        <v>43.318485000000003</v>
      </c>
      <c r="K45" s="8" t="str">
        <f>'competitie lijst'!O28</f>
        <v>Vendrig Kees</v>
      </c>
      <c r="L45" s="8"/>
      <c r="N45" s="18">
        <v>20.3</v>
      </c>
      <c r="O45" s="774">
        <v>40</v>
      </c>
      <c r="P45" s="250" t="str">
        <f>'competitie lijst'!A67</f>
        <v>F</v>
      </c>
      <c r="Q45" s="777">
        <f>'competitie lijst'!B72</f>
        <v>3</v>
      </c>
      <c r="R45" s="82">
        <f>'spelers bestand'!J72</f>
        <v>20.570387500000002</v>
      </c>
      <c r="S45" s="8" t="str">
        <f>'competitie lijst'!O72</f>
        <v xml:space="preserve">Rooijen van Joop </v>
      </c>
      <c r="T45" s="219"/>
      <c r="U45" s="250" t="str">
        <f>'competitie lijst'!A67</f>
        <v>F</v>
      </c>
      <c r="V45" s="777" t="str">
        <f>'competitie lijst'!B68</f>
        <v>2&lt;20,00 werk</v>
      </c>
      <c r="W45" s="82">
        <f>'spelers bestand'!J68</f>
        <v>22.214855</v>
      </c>
      <c r="X45" s="8" t="str">
        <f>'competitie lijst'!O68</f>
        <v>Hoefs Marius</v>
      </c>
      <c r="Y45" s="8"/>
    </row>
    <row r="46" spans="1:25" ht="18.95" customHeight="1" x14ac:dyDescent="0.2">
      <c r="A46" s="18">
        <v>20.3</v>
      </c>
      <c r="B46" s="774">
        <v>41</v>
      </c>
      <c r="C46" s="250" t="str">
        <f>'competitie lijst'!A19</f>
        <v>B</v>
      </c>
      <c r="D46" s="777" t="str">
        <f>'competitie lijst'!B18</f>
        <v>2&lt;20,00 werk</v>
      </c>
      <c r="E46" s="82">
        <f>'spelers bestand'!J18</f>
        <v>53.942115000000001</v>
      </c>
      <c r="F46" s="8" t="str">
        <f>'competitie lijst'!O18</f>
        <v>Witjes Ge</v>
      </c>
      <c r="G46" s="219"/>
      <c r="H46" s="250" t="str">
        <f>'competitie lijst'!A19</f>
        <v>B</v>
      </c>
      <c r="I46" s="777">
        <f>'competitie lijst'!B16</f>
        <v>2</v>
      </c>
      <c r="J46" s="82">
        <f>'spelers bestand'!J16</f>
        <v>54.712642499999994</v>
      </c>
      <c r="K46" s="8" t="str">
        <f>'competitie lijst'!O16</f>
        <v>Haselkamp v.d.Toon</v>
      </c>
      <c r="L46" s="8"/>
      <c r="N46" s="18">
        <v>20.3</v>
      </c>
      <c r="O46" s="774">
        <v>41</v>
      </c>
      <c r="P46" s="250" t="str">
        <f>'competitie lijst'!A67</f>
        <v>F</v>
      </c>
      <c r="Q46" s="777" t="str">
        <f>'competitie lijst'!B70</f>
        <v>2&lt;19,00</v>
      </c>
      <c r="R46" s="82">
        <f>'spelers bestand'!J70</f>
        <v>22.058822500000002</v>
      </c>
      <c r="S46" s="8" t="str">
        <f>'competitie lijst'!O70</f>
        <v>Muller Arthur</v>
      </c>
      <c r="T46" s="219"/>
      <c r="U46" s="250" t="str">
        <f>'competitie lijst'!A67</f>
        <v>F</v>
      </c>
      <c r="V46" s="777" t="str">
        <f>'competitie lijst'!B73</f>
        <v>2&lt;19,00</v>
      </c>
      <c r="W46" s="82">
        <f>'spelers bestand'!J73</f>
        <v>19.967532499999997</v>
      </c>
      <c r="X46" s="8" t="str">
        <f>'competitie lijst'!O73</f>
        <v>Wieringen v. Albert</v>
      </c>
      <c r="Y46" s="8"/>
    </row>
    <row r="47" spans="1:25" ht="18.95" customHeight="1" x14ac:dyDescent="0.2">
      <c r="A47" s="18">
        <v>20.3</v>
      </c>
      <c r="B47" s="774">
        <v>42</v>
      </c>
      <c r="C47" s="250" t="str">
        <f>'competitie lijst'!A7</f>
        <v>A</v>
      </c>
      <c r="D47" s="777" t="str">
        <f>'competitie lijst'!B9</f>
        <v>2&lt;20,00</v>
      </c>
      <c r="E47" s="82">
        <f>'spelers bestand'!J9</f>
        <v>64.074074999999993</v>
      </c>
      <c r="F47" s="8" t="str">
        <f>'competitie lijst'!O9</f>
        <v>Vlooswijk Cees</v>
      </c>
      <c r="G47" s="219"/>
      <c r="H47" s="250" t="str">
        <f>'competitie lijst'!A7</f>
        <v>A</v>
      </c>
      <c r="I47" s="777">
        <f>'competitie lijst'!B12</f>
        <v>3</v>
      </c>
      <c r="J47" s="82">
        <f>'spelers bestand'!J12</f>
        <v>58.771007500000003</v>
      </c>
      <c r="K47" s="8" t="str">
        <f>'competitie lijst'!O12</f>
        <v>Overleden Anton Kolfschoten</v>
      </c>
      <c r="L47" s="8"/>
      <c r="N47" s="18">
        <v>20.3</v>
      </c>
      <c r="O47" s="774">
        <v>42</v>
      </c>
      <c r="P47" s="250" t="str">
        <f>'competitie lijst'!A31</f>
        <v>C</v>
      </c>
      <c r="Q47" s="777" t="str">
        <f>'competitie lijst'!B28</f>
        <v>2&lt;20,00</v>
      </c>
      <c r="R47" s="82">
        <f>'spelers bestand'!J28</f>
        <v>43.318485000000003</v>
      </c>
      <c r="S47" s="8" t="str">
        <f>'competitie lijst'!O28</f>
        <v>Vendrig Kees</v>
      </c>
      <c r="T47" s="219"/>
      <c r="U47" s="250" t="str">
        <f>'competitie lijst'!A31</f>
        <v>C</v>
      </c>
      <c r="V47" s="777">
        <f>'competitie lijst'!B29</f>
        <v>3</v>
      </c>
      <c r="W47" s="82">
        <f>'spelers bestand'!J29</f>
        <v>57.268722500000003</v>
      </c>
      <c r="X47" s="8" t="str">
        <f>'competitie lijst'!O29</f>
        <v>Brand Piet*</v>
      </c>
      <c r="Y47" s="8"/>
    </row>
    <row r="48" spans="1:25" ht="18.95" customHeight="1" x14ac:dyDescent="0.2">
      <c r="A48" s="18">
        <v>21</v>
      </c>
      <c r="B48" s="774">
        <v>43</v>
      </c>
      <c r="C48" s="250" t="str">
        <f>'competitie lijst'!A31</f>
        <v>C</v>
      </c>
      <c r="D48" s="777">
        <f>'competitie lijst'!B34</f>
        <v>3</v>
      </c>
      <c r="E48" s="82">
        <f>'spelers bestand'!J34</f>
        <v>39.262472500000001</v>
      </c>
      <c r="F48" s="8" t="str">
        <f>'competitie lijst'!O34</f>
        <v>Wildschut Jan</v>
      </c>
      <c r="G48" s="219"/>
      <c r="H48" s="250" t="str">
        <f>'competitie lijst'!A31</f>
        <v>C</v>
      </c>
      <c r="I48" s="777" t="str">
        <f>'competitie lijst'!B35</f>
        <v>2&lt;20,00</v>
      </c>
      <c r="J48" s="82">
        <f>'spelers bestand'!J35</f>
        <v>38.925437500000001</v>
      </c>
      <c r="K48" s="8" t="str">
        <f>'competitie lijst'!O35</f>
        <v>Beem v.Gerrit</v>
      </c>
      <c r="L48" s="8"/>
      <c r="N48" s="18">
        <v>21</v>
      </c>
      <c r="O48" s="774">
        <v>43</v>
      </c>
      <c r="P48" s="250" t="str">
        <f>'competitie lijst'!A19</f>
        <v>B</v>
      </c>
      <c r="Q48" s="777">
        <f>'competitie lijst'!B15</f>
        <v>3</v>
      </c>
      <c r="R48" s="82">
        <f>'spelers bestand'!J15</f>
        <v>55.052492500000007</v>
      </c>
      <c r="S48" s="8" t="str">
        <f>'competitie lijst'!O15</f>
        <v xml:space="preserve">Wissel de Ben </v>
      </c>
      <c r="T48" s="219"/>
      <c r="U48" s="250" t="str">
        <f>'competitie lijst'!A19</f>
        <v>B</v>
      </c>
      <c r="V48" s="777" t="str">
        <f>'competitie lijst'!B18</f>
        <v>2&lt;20,00 werk</v>
      </c>
      <c r="W48" s="82">
        <f>'spelers bestand'!J18</f>
        <v>53.942115000000001</v>
      </c>
      <c r="X48" s="8" t="str">
        <f>'competitie lijst'!O18</f>
        <v>Witjes Ge</v>
      </c>
      <c r="Y48" s="8"/>
    </row>
    <row r="49" spans="1:26" ht="18.95" customHeight="1" x14ac:dyDescent="0.2">
      <c r="A49" s="18">
        <v>21</v>
      </c>
      <c r="B49" s="774">
        <v>44</v>
      </c>
      <c r="C49" s="250" t="str">
        <f>'competitie lijst'!A67</f>
        <v>F</v>
      </c>
      <c r="D49" s="777" t="str">
        <f>'competitie lijst'!B68</f>
        <v>2&lt;20,00 werk</v>
      </c>
      <c r="E49" s="82">
        <f>'spelers bestand'!J68</f>
        <v>22.214855</v>
      </c>
      <c r="F49" s="8" t="str">
        <f>'competitie lijst'!O68</f>
        <v>Hoefs Marius</v>
      </c>
      <c r="G49" s="219"/>
      <c r="H49" s="250" t="str">
        <f>'competitie lijst'!A67</f>
        <v>F</v>
      </c>
      <c r="I49" s="777">
        <f>'competitie lijst'!B62</f>
        <v>1</v>
      </c>
      <c r="J49" s="82">
        <f>'spelers bestand'!J62</f>
        <v>23.463357500000001</v>
      </c>
      <c r="K49" s="8" t="str">
        <f>'competitie lijst'!O62</f>
        <v>Voet Ton</v>
      </c>
      <c r="L49" s="8"/>
      <c r="N49" s="18">
        <v>21</v>
      </c>
      <c r="O49" s="774">
        <v>44</v>
      </c>
      <c r="P49" s="250" t="str">
        <f>'competitie lijst'!A7</f>
        <v>A</v>
      </c>
      <c r="Q49" s="777">
        <f>'competitie lijst'!B11</f>
        <v>3</v>
      </c>
      <c r="R49" s="82">
        <f>'spelers bestand'!J11</f>
        <v>77.820512500000007</v>
      </c>
      <c r="S49" s="8" t="str">
        <f>'competitie lijst'!O11</f>
        <v>Reusken Harry*</v>
      </c>
      <c r="T49" s="219"/>
      <c r="U49" s="250" t="str">
        <f>'competitie lijst'!A7</f>
        <v>A</v>
      </c>
      <c r="V49" s="777" t="str">
        <f>'competitie lijst'!B9</f>
        <v>2&lt;20,00</v>
      </c>
      <c r="W49" s="82">
        <f>'spelers bestand'!J9</f>
        <v>64.074074999999993</v>
      </c>
      <c r="X49" s="8" t="str">
        <f>'competitie lijst'!O9</f>
        <v>Vlooswijk Cees</v>
      </c>
      <c r="Y49" s="8"/>
    </row>
    <row r="50" spans="1:26" ht="18.95" customHeight="1" x14ac:dyDescent="0.2">
      <c r="A50" s="18">
        <v>21</v>
      </c>
      <c r="B50" s="774">
        <v>45</v>
      </c>
      <c r="C50" s="250" t="str">
        <f>'competitie lijst'!A67</f>
        <v>F</v>
      </c>
      <c r="D50" s="777" t="str">
        <f>'competitie lijst'!B67</f>
        <v>2+</v>
      </c>
      <c r="E50" s="82">
        <f>'spelers bestand'!J67</f>
        <v>22.605789999999999</v>
      </c>
      <c r="F50" s="8" t="str">
        <f>'competitie lijst'!O67</f>
        <v>Janssen Leo</v>
      </c>
      <c r="G50" s="219"/>
      <c r="H50" s="250" t="str">
        <f>'competitie lijst'!A67</f>
        <v>F</v>
      </c>
      <c r="I50" s="777" t="str">
        <f>'competitie lijst'!B63</f>
        <v>3&lt;13,00&lt;19,00</v>
      </c>
      <c r="J50" s="82">
        <f>'spelers bestand'!J63</f>
        <v>23.458904999999998</v>
      </c>
      <c r="K50" s="8" t="str">
        <f>'competitie lijst'!O63</f>
        <v>Lintelo te Harrie</v>
      </c>
      <c r="L50" s="8"/>
      <c r="N50" s="18">
        <v>21</v>
      </c>
      <c r="O50" s="774">
        <v>45</v>
      </c>
      <c r="P50" s="250" t="str">
        <f>'competitie lijst'!A43</f>
        <v>D</v>
      </c>
      <c r="Q50" s="777">
        <f>'competitie lijst'!B40</f>
        <v>2</v>
      </c>
      <c r="R50" s="82">
        <f>'spelers bestand'!J40</f>
        <v>34.779949999999999</v>
      </c>
      <c r="S50" s="8" t="str">
        <f>'competitie lijst'!O40</f>
        <v>Brand Bert</v>
      </c>
      <c r="T50" s="219"/>
      <c r="U50" s="250" t="str">
        <f>'competitie lijst'!A43</f>
        <v>D</v>
      </c>
      <c r="V50" s="777" t="str">
        <f>'competitie lijst'!B41</f>
        <v>2&lt;21,00</v>
      </c>
      <c r="W50" s="82">
        <f>'spelers bestand'!J41</f>
        <v>33.493589999999998</v>
      </c>
      <c r="X50" s="8" t="str">
        <f>'competitie lijst'!O41</f>
        <v>Kasteren van Harry</v>
      </c>
      <c r="Y50" s="8"/>
    </row>
    <row r="51" spans="1:26" ht="18.95" customHeight="1" x14ac:dyDescent="0.2">
      <c r="A51" s="18">
        <v>21.3</v>
      </c>
      <c r="B51" s="774">
        <v>46</v>
      </c>
      <c r="C51" s="250" t="str">
        <f>'competitie lijst'!A19</f>
        <v>B</v>
      </c>
      <c r="D51" s="777">
        <f>'competitie lijst'!B21</f>
        <v>3</v>
      </c>
      <c r="E51" s="82">
        <f>'spelers bestand'!J21</f>
        <v>47.067900000000002</v>
      </c>
      <c r="F51" s="8" t="str">
        <f>'competitie lijst'!O21</f>
        <v>Kraan Ries</v>
      </c>
      <c r="G51" s="219"/>
      <c r="H51" s="250" t="str">
        <f>'competitie lijst'!A19</f>
        <v>B</v>
      </c>
      <c r="I51" s="777" t="str">
        <f>'competitie lijst'!B24</f>
        <v>2&lt;21,30</v>
      </c>
      <c r="J51" s="82">
        <f>'spelers bestand'!J24</f>
        <v>44.426047499999996</v>
      </c>
      <c r="K51" s="8" t="str">
        <f>'competitie lijst'!O24</f>
        <v>Heumen Wim</v>
      </c>
      <c r="L51" s="8"/>
      <c r="N51" s="18">
        <v>21.3</v>
      </c>
      <c r="O51" s="774">
        <v>46</v>
      </c>
      <c r="P51" s="250" t="str">
        <f>'competitie lijst'!A19</f>
        <v>B</v>
      </c>
      <c r="Q51" s="777">
        <f>'competitie lijst'!B22</f>
        <v>3</v>
      </c>
      <c r="R51" s="82">
        <f>'spelers bestand'!J22</f>
        <v>38.988095000000001</v>
      </c>
      <c r="S51" s="8" t="str">
        <f>'competitie lijst'!O22</f>
        <v>uitgevallen Levering Bas*</v>
      </c>
      <c r="T51" s="219"/>
      <c r="U51" s="250" t="str">
        <f>'competitie lijst'!A19</f>
        <v>B</v>
      </c>
      <c r="V51" s="777" t="str">
        <f>'competitie lijst'!B25</f>
        <v>2&lt;21,00</v>
      </c>
      <c r="W51" s="82">
        <f>'spelers bestand'!J25</f>
        <v>44.184652499999999</v>
      </c>
      <c r="X51" s="8" t="str">
        <f>'competitie lijst'!O25</f>
        <v xml:space="preserve">Westland Ries </v>
      </c>
      <c r="Y51" s="8"/>
    </row>
    <row r="52" spans="1:26" ht="18.95" customHeight="1" x14ac:dyDescent="0.2">
      <c r="A52" s="18">
        <v>21.3</v>
      </c>
      <c r="B52" s="774">
        <v>47</v>
      </c>
      <c r="C52" s="250" t="str">
        <f>'competitie lijst'!A19</f>
        <v>B</v>
      </c>
      <c r="D52" s="777" t="str">
        <f>'competitie lijst'!B25</f>
        <v>2&lt;21,00</v>
      </c>
      <c r="E52" s="82">
        <f>'spelers bestand'!J25</f>
        <v>44.184652499999999</v>
      </c>
      <c r="F52" s="8" t="str">
        <f>'competitie lijst'!O25</f>
        <v xml:space="preserve">Westland Ries </v>
      </c>
      <c r="G52" s="219"/>
      <c r="H52" s="250" t="str">
        <f>'competitie lijst'!A19</f>
        <v>B</v>
      </c>
      <c r="I52" s="777">
        <f>'competitie lijst'!B17</f>
        <v>3</v>
      </c>
      <c r="J52" s="82">
        <f>'spelers bestand'!J17</f>
        <v>54.054054999999998</v>
      </c>
      <c r="K52" s="8" t="str">
        <f>'competitie lijst'!O17</f>
        <v>Rooijen van Albert</v>
      </c>
      <c r="L52" s="8"/>
      <c r="N52" s="18">
        <v>21.3</v>
      </c>
      <c r="O52" s="774">
        <v>47</v>
      </c>
      <c r="P52" s="250" t="str">
        <f>'competitie lijst'!A55</f>
        <v>E</v>
      </c>
      <c r="Q52" s="777">
        <f>'competitie lijst'!B58</f>
        <v>3</v>
      </c>
      <c r="R52" s="82">
        <f>'spelers bestand'!J58</f>
        <v>25.735295000000001</v>
      </c>
      <c r="S52" s="8" t="str">
        <f>'competitie lijst'!O58</f>
        <v>Boekraad Ad</v>
      </c>
      <c r="T52" s="219"/>
      <c r="U52" s="250" t="str">
        <f>'competitie lijst'!A55</f>
        <v>E</v>
      </c>
      <c r="V52" s="777">
        <f>'competitie lijst'!B61</f>
        <v>3</v>
      </c>
      <c r="W52" s="82">
        <f>'spelers bestand'!J61</f>
        <v>24.064169999999997</v>
      </c>
      <c r="X52" s="8" t="str">
        <f>'competitie lijst'!O61</f>
        <v>Groot de Peter</v>
      </c>
      <c r="Y52" s="8"/>
    </row>
    <row r="53" spans="1:26" ht="18.95" customHeight="1" x14ac:dyDescent="0.2">
      <c r="A53" s="18">
        <v>21.3</v>
      </c>
      <c r="B53" s="774">
        <v>48</v>
      </c>
      <c r="C53" s="250" t="str">
        <f>'competitie lijst'!A7</f>
        <v>A</v>
      </c>
      <c r="D53" s="777">
        <f>'competitie lijst'!B13</f>
        <v>3</v>
      </c>
      <c r="E53" s="82">
        <f>'spelers bestand'!J13</f>
        <v>57.355864999999994</v>
      </c>
      <c r="F53" s="8" t="str">
        <f>'competitie lijst'!O13</f>
        <v>Kuijer Joop</v>
      </c>
      <c r="G53" s="219"/>
      <c r="H53" s="250" t="str">
        <f>'competitie lijst'!A7</f>
        <v>A</v>
      </c>
      <c r="I53" s="777" t="str">
        <f>'competitie lijst'!B5</f>
        <v>2(ziekenhuis)</v>
      </c>
      <c r="J53" s="82">
        <f>'spelers bestand'!J5</f>
        <v>87.268517500000002</v>
      </c>
      <c r="K53" s="8" t="str">
        <f>'competitie lijst'!O5</f>
        <v>Beerthuizen Joop</v>
      </c>
      <c r="L53" s="8"/>
      <c r="N53" s="18">
        <v>21.3</v>
      </c>
      <c r="O53" s="774">
        <v>48</v>
      </c>
      <c r="P53" s="250" t="str">
        <f>'competitie lijst'!A31</f>
        <v>C</v>
      </c>
      <c r="Q53" s="777" t="str">
        <f>'competitie lijst'!B35</f>
        <v>2&lt;20,00</v>
      </c>
      <c r="R53" s="82">
        <f>'spelers bestand'!J35</f>
        <v>38.925437500000001</v>
      </c>
      <c r="S53" s="8" t="str">
        <f>'competitie lijst'!O35</f>
        <v>Beem v.Gerrit</v>
      </c>
      <c r="T53" s="219"/>
      <c r="U53" s="250" t="str">
        <f>'competitie lijst'!A31</f>
        <v>C</v>
      </c>
      <c r="V53" s="777">
        <f>'competitie lijst'!B33</f>
        <v>3</v>
      </c>
      <c r="W53" s="82">
        <f>'spelers bestand'!J33</f>
        <v>39.395887500000001</v>
      </c>
      <c r="X53" s="8" t="str">
        <f>'competitie lijst'!O33</f>
        <v>Anbergen Joop</v>
      </c>
      <c r="Y53" s="8"/>
    </row>
    <row r="54" spans="1:26" ht="18.95" customHeight="1" x14ac:dyDescent="0.2">
      <c r="A54" s="20"/>
      <c r="B54" s="224"/>
      <c r="C54" s="225"/>
      <c r="D54" s="153"/>
      <c r="E54" s="226"/>
      <c r="F54" s="28" t="s">
        <v>96</v>
      </c>
      <c r="G54" s="228"/>
      <c r="H54" s="225"/>
      <c r="I54" s="153"/>
      <c r="J54" s="226"/>
      <c r="K54" s="28" t="s">
        <v>367</v>
      </c>
      <c r="L54" s="100" t="s">
        <v>142</v>
      </c>
      <c r="N54" s="20"/>
      <c r="O54" s="224"/>
      <c r="P54" s="225"/>
      <c r="Q54" s="153"/>
      <c r="R54" s="226"/>
      <c r="S54" s="28" t="s">
        <v>97</v>
      </c>
      <c r="T54" s="228"/>
      <c r="U54" s="225"/>
      <c r="V54" s="153"/>
      <c r="W54" s="226"/>
      <c r="X54" s="28" t="s">
        <v>368</v>
      </c>
      <c r="Y54" s="100" t="s">
        <v>143</v>
      </c>
    </row>
    <row r="55" spans="1:26" ht="18.95" customHeight="1" x14ac:dyDescent="0.3">
      <c r="A55" s="704" t="s">
        <v>572</v>
      </c>
      <c r="C55" s="261">
        <v>17</v>
      </c>
      <c r="D55" s="142"/>
      <c r="E55" s="30"/>
      <c r="F55" s="235" t="s">
        <v>570</v>
      </c>
      <c r="G55" s="167"/>
      <c r="H55" s="39"/>
      <c r="I55" s="788"/>
      <c r="J55" s="39"/>
      <c r="K55" s="166" t="s">
        <v>571</v>
      </c>
      <c r="L55" s="100"/>
      <c r="M55" s="157"/>
      <c r="N55" s="704" t="s">
        <v>575</v>
      </c>
      <c r="P55" s="261">
        <v>18</v>
      </c>
      <c r="Q55" s="142"/>
      <c r="R55" s="30"/>
      <c r="S55" s="235" t="s">
        <v>573</v>
      </c>
      <c r="T55" s="167"/>
      <c r="U55" s="39"/>
      <c r="V55" s="788"/>
      <c r="W55" s="39"/>
      <c r="X55" s="166" t="s">
        <v>574</v>
      </c>
      <c r="Y55" s="100"/>
      <c r="Z55" s="157"/>
    </row>
    <row r="56" spans="1:26" ht="20.25" x14ac:dyDescent="0.2">
      <c r="D56" s="142"/>
      <c r="E56" s="30"/>
      <c r="F56" s="33"/>
      <c r="G56" s="33"/>
      <c r="H56" s="37"/>
      <c r="I56" s="784"/>
      <c r="J56" s="37"/>
      <c r="K56" s="30"/>
      <c r="L56" s="30"/>
      <c r="Q56" s="142"/>
      <c r="R56" s="30"/>
      <c r="S56" s="33"/>
      <c r="T56" s="33"/>
      <c r="U56" s="37"/>
      <c r="V56" s="784"/>
      <c r="W56" s="37"/>
      <c r="X56" s="30"/>
    </row>
  </sheetData>
  <sheetProtection formatCells="0" formatColumns="0" formatRows="0" insertColumns="0" insertRows="0" insertHyperlinks="0" deleteColumns="0" deleteRows="0" sort="0" autoFilter="0" pivotTables="0"/>
  <sortState ref="O35:Y50">
    <sortCondition ref="O35"/>
  </sortState>
  <printOptions horizontalCentered="1" verticalCentered="1"/>
  <pageMargins left="0" right="0" top="0" bottom="0" header="0" footer="0"/>
  <pageSetup paperSize="9" scale="5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N27"/>
  <sheetViews>
    <sheetView workbookViewId="0">
      <selection activeCell="G5" sqref="G5"/>
    </sheetView>
  </sheetViews>
  <sheetFormatPr defaultRowHeight="14.25" x14ac:dyDescent="0.2"/>
  <cols>
    <col min="1" max="1" width="9.140625" style="202"/>
    <col min="2" max="2" width="8.85546875" style="268"/>
    <col min="3" max="3" width="8.85546875" style="721"/>
    <col min="4" max="4" width="22.7109375" style="202" customWidth="1"/>
    <col min="5" max="6" width="9.140625" style="202"/>
    <col min="7" max="7" width="10.42578125" style="202" customWidth="1"/>
    <col min="8" max="8" width="9.140625" style="202"/>
    <col min="9" max="10" width="8.85546875" style="268"/>
    <col min="11" max="11" width="22.7109375" style="202" customWidth="1"/>
    <col min="12" max="13" width="9.140625" style="202"/>
    <col min="14" max="14" width="10.28515625" style="202" customWidth="1"/>
    <col min="15" max="16384" width="9.140625" style="202"/>
  </cols>
  <sheetData>
    <row r="1" spans="1:14" ht="32.450000000000003" customHeight="1" x14ac:dyDescent="0.2">
      <c r="A1" s="1045" t="s">
        <v>16</v>
      </c>
      <c r="B1" s="1046"/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</row>
    <row r="2" spans="1:14" ht="30" customHeight="1" x14ac:dyDescent="0.2">
      <c r="A2" s="1047" t="s">
        <v>543</v>
      </c>
      <c r="B2" s="1048"/>
      <c r="C2" s="1048"/>
      <c r="D2" s="1048"/>
      <c r="E2" s="1048"/>
      <c r="F2" s="1048"/>
      <c r="G2" s="1048"/>
      <c r="H2" s="1048"/>
      <c r="I2" s="1048"/>
      <c r="J2" s="1048"/>
      <c r="K2" s="1048"/>
      <c r="L2" s="1048"/>
      <c r="M2" s="1048"/>
    </row>
    <row r="3" spans="1:14" ht="24.6" customHeight="1" x14ac:dyDescent="0.2">
      <c r="A3" s="1049" t="s">
        <v>715</v>
      </c>
      <c r="B3" s="1050"/>
      <c r="C3" s="1050"/>
      <c r="D3" s="1050"/>
      <c r="E3" s="1050"/>
      <c r="F3" s="1050"/>
      <c r="G3" s="1050"/>
      <c r="H3" s="1050"/>
      <c r="I3" s="1050"/>
      <c r="J3" s="1050"/>
      <c r="K3" s="1050"/>
      <c r="L3" s="1050"/>
      <c r="M3" s="1050"/>
    </row>
    <row r="4" spans="1:14" ht="26.25" x14ac:dyDescent="0.2">
      <c r="A4" s="716"/>
      <c r="B4" s="13"/>
      <c r="C4" s="34"/>
      <c r="D4" s="716"/>
      <c r="E4" s="717"/>
      <c r="G4" s="718" t="s">
        <v>465</v>
      </c>
      <c r="H4" s="10"/>
      <c r="I4" s="10"/>
      <c r="J4" s="31"/>
      <c r="K4" s="10"/>
      <c r="L4" s="10"/>
      <c r="M4" s="10"/>
    </row>
    <row r="5" spans="1:14" ht="21" thickBot="1" x14ac:dyDescent="0.35">
      <c r="A5" s="124" t="s">
        <v>376</v>
      </c>
      <c r="B5" s="13"/>
      <c r="C5" s="34"/>
      <c r="D5" s="10"/>
      <c r="E5" s="560"/>
      <c r="F5" s="10"/>
      <c r="G5" s="10"/>
      <c r="H5" s="124" t="s">
        <v>377</v>
      </c>
      <c r="I5" s="13"/>
      <c r="J5" s="31"/>
      <c r="K5" s="10"/>
      <c r="L5" s="560"/>
      <c r="M5" s="10"/>
    </row>
    <row r="6" spans="1:14" ht="48" thickBot="1" x14ac:dyDescent="0.25">
      <c r="A6" s="125" t="s">
        <v>17</v>
      </c>
      <c r="B6" s="126" t="s">
        <v>18</v>
      </c>
      <c r="C6" s="127" t="s">
        <v>2</v>
      </c>
      <c r="D6" s="127" t="s">
        <v>19</v>
      </c>
      <c r="E6" s="127" t="s">
        <v>20</v>
      </c>
      <c r="F6" s="128" t="s">
        <v>21</v>
      </c>
      <c r="G6" s="719"/>
      <c r="H6" s="125" t="s">
        <v>17</v>
      </c>
      <c r="I6" s="126" t="s">
        <v>18</v>
      </c>
      <c r="J6" s="127" t="s">
        <v>2</v>
      </c>
      <c r="K6" s="127" t="s">
        <v>19</v>
      </c>
      <c r="L6" s="127" t="s">
        <v>20</v>
      </c>
      <c r="M6" s="128" t="s">
        <v>21</v>
      </c>
    </row>
    <row r="7" spans="1:14" ht="19.899999999999999" customHeight="1" x14ac:dyDescent="0.25">
      <c r="A7" s="60">
        <v>1</v>
      </c>
      <c r="B7" s="61">
        <f>'competitie stand'!B6</f>
        <v>3.1128205000000002</v>
      </c>
      <c r="C7" s="58">
        <f>'competitie stand'!C6</f>
        <v>77.820512500000007</v>
      </c>
      <c r="D7" s="62" t="str">
        <f>'competitie stand'!D6</f>
        <v>Reusken Harry*</v>
      </c>
      <c r="E7" s="63">
        <f>'competitie stand'!E6</f>
        <v>19</v>
      </c>
      <c r="F7" s="64">
        <f>'competitie stand'!F6</f>
        <v>40</v>
      </c>
      <c r="G7" s="65"/>
      <c r="H7" s="66">
        <v>1</v>
      </c>
      <c r="I7" s="61">
        <f>'competitie stand'!I6</f>
        <v>2.2020997000000002</v>
      </c>
      <c r="J7" s="59">
        <f>'competitie stand'!J6</f>
        <v>55.052492500000007</v>
      </c>
      <c r="K7" s="67" t="str">
        <f>'competitie stand'!K6</f>
        <v xml:space="preserve">Wissel de Ben </v>
      </c>
      <c r="L7" s="63">
        <f>'competitie stand'!L6</f>
        <v>21</v>
      </c>
      <c r="M7" s="64">
        <f>'competitie stand'!M6</f>
        <v>40</v>
      </c>
    </row>
    <row r="8" spans="1:14" ht="19.899999999999999" customHeight="1" x14ac:dyDescent="0.25">
      <c r="A8" s="68">
        <v>2</v>
      </c>
      <c r="B8" s="61">
        <f>'competitie stand'!B7</f>
        <v>2.4930232999999999</v>
      </c>
      <c r="C8" s="58">
        <f>'competitie stand'!C7</f>
        <v>62.325582499999996</v>
      </c>
      <c r="D8" s="69" t="str">
        <f>'competitie stand'!D7</f>
        <v>Hoogeboom Hennie</v>
      </c>
      <c r="E8" s="63">
        <f>'competitie stand'!E7</f>
        <v>19</v>
      </c>
      <c r="F8" s="64">
        <f>'competitie stand'!F7</f>
        <v>38</v>
      </c>
      <c r="G8" s="27"/>
      <c r="H8" s="68">
        <v>2</v>
      </c>
      <c r="I8" s="61">
        <f>'competitie stand'!I7</f>
        <v>1.7770419</v>
      </c>
      <c r="J8" s="59">
        <f>'competitie stand'!J7</f>
        <v>44.426047499999996</v>
      </c>
      <c r="K8" s="71" t="str">
        <f>'competitie stand'!K7</f>
        <v>Heumen Wim</v>
      </c>
      <c r="L8" s="63">
        <f>'competitie stand'!L7</f>
        <v>21</v>
      </c>
      <c r="M8" s="64">
        <f>'competitie stand'!M7</f>
        <v>38</v>
      </c>
    </row>
    <row r="9" spans="1:14" ht="19.899999999999999" customHeight="1" x14ac:dyDescent="0.25">
      <c r="A9" s="68">
        <v>3</v>
      </c>
      <c r="B9" s="61">
        <f>'competitie stand'!B8</f>
        <v>3.4907406999999999</v>
      </c>
      <c r="C9" s="58">
        <f>'competitie stand'!C8</f>
        <v>87.268517500000002</v>
      </c>
      <c r="D9" s="69" t="str">
        <f>'competitie stand'!D8</f>
        <v>Beerthuizen Joop</v>
      </c>
      <c r="E9" s="63">
        <f>'competitie stand'!E8</f>
        <v>19</v>
      </c>
      <c r="F9" s="64">
        <f>'competitie stand'!F8</f>
        <v>31</v>
      </c>
      <c r="G9" s="70"/>
      <c r="H9" s="72">
        <v>3</v>
      </c>
      <c r="I9" s="61">
        <f>'competitie stand'!I8</f>
        <v>1.7775551000000001</v>
      </c>
      <c r="J9" s="59">
        <f>'competitie stand'!J8</f>
        <v>44.438877500000004</v>
      </c>
      <c r="K9" s="71" t="str">
        <f>'competitie stand'!K8</f>
        <v>Scheel Jaap</v>
      </c>
      <c r="L9" s="63">
        <f>'competitie stand'!L8</f>
        <v>21</v>
      </c>
      <c r="M9" s="64">
        <f>'competitie stand'!M8</f>
        <v>37</v>
      </c>
      <c r="N9" s="131"/>
    </row>
    <row r="10" spans="1:14" ht="19.899999999999999" customHeight="1" x14ac:dyDescent="0.2">
      <c r="A10" s="10"/>
      <c r="B10" s="13"/>
      <c r="C10" s="564"/>
      <c r="D10" s="10"/>
      <c r="E10" s="10"/>
      <c r="F10" s="10"/>
      <c r="G10" s="10"/>
      <c r="H10" s="10"/>
      <c r="I10" s="13"/>
      <c r="J10" s="13"/>
      <c r="K10" s="10"/>
      <c r="L10" s="10"/>
      <c r="M10" s="10"/>
    </row>
    <row r="11" spans="1:14" ht="21" thickBot="1" x14ac:dyDescent="0.35">
      <c r="A11" s="124" t="s">
        <v>7</v>
      </c>
      <c r="B11" s="13"/>
      <c r="C11" s="34"/>
      <c r="D11" s="10"/>
      <c r="E11" s="560"/>
      <c r="F11" s="10"/>
      <c r="G11" s="10"/>
      <c r="H11" s="124" t="s">
        <v>8</v>
      </c>
      <c r="I11" s="13"/>
      <c r="J11" s="31"/>
      <c r="K11" s="10"/>
      <c r="L11" s="560"/>
      <c r="M11" s="10"/>
    </row>
    <row r="12" spans="1:14" ht="48" thickBot="1" x14ac:dyDescent="0.25">
      <c r="A12" s="125" t="s">
        <v>17</v>
      </c>
      <c r="B12" s="126" t="s">
        <v>18</v>
      </c>
      <c r="C12" s="127" t="s">
        <v>2</v>
      </c>
      <c r="D12" s="127" t="s">
        <v>19</v>
      </c>
      <c r="E12" s="127" t="s">
        <v>20</v>
      </c>
      <c r="F12" s="128" t="s">
        <v>21</v>
      </c>
      <c r="G12" s="720"/>
      <c r="H12" s="125" t="s">
        <v>17</v>
      </c>
      <c r="I12" s="126" t="s">
        <v>18</v>
      </c>
      <c r="J12" s="127" t="s">
        <v>2</v>
      </c>
      <c r="K12" s="127" t="s">
        <v>19</v>
      </c>
      <c r="L12" s="127" t="s">
        <v>20</v>
      </c>
      <c r="M12" s="128" t="s">
        <v>21</v>
      </c>
    </row>
    <row r="13" spans="1:14" ht="19.899999999999999" customHeight="1" x14ac:dyDescent="0.2">
      <c r="A13" s="60">
        <v>1</v>
      </c>
      <c r="B13" s="61">
        <f>'competitie stand'!B20</f>
        <v>2.2907489000000001</v>
      </c>
      <c r="C13" s="59">
        <f>'competitie stand'!C20</f>
        <v>57.268722500000003</v>
      </c>
      <c r="D13" s="73" t="str">
        <f>'competitie stand'!D20</f>
        <v>Brand Piet*</v>
      </c>
      <c r="E13" s="63">
        <f>'competitie stand'!E20</f>
        <v>22</v>
      </c>
      <c r="F13" s="64">
        <f>'competitie stand'!F20</f>
        <v>43</v>
      </c>
      <c r="G13" s="65"/>
      <c r="H13" s="60">
        <v>1</v>
      </c>
      <c r="I13" s="61">
        <f>'competitie stand'!I20</f>
        <v>1.1547912</v>
      </c>
      <c r="J13" s="59">
        <f>'competitie stand'!J20</f>
        <v>28.869779999999999</v>
      </c>
      <c r="K13" s="74" t="str">
        <f>'competitie stand'!K20</f>
        <v>Sandbrink Joop</v>
      </c>
      <c r="L13" s="63">
        <f>'competitie stand'!L20</f>
        <v>22</v>
      </c>
      <c r="M13" s="64">
        <f>'competitie stand'!M20</f>
        <v>49</v>
      </c>
    </row>
    <row r="14" spans="1:14" ht="19.899999999999999" customHeight="1" x14ac:dyDescent="0.2">
      <c r="A14" s="68">
        <v>2</v>
      </c>
      <c r="B14" s="61">
        <f>'competitie stand'!B21</f>
        <v>2.2107622999999998</v>
      </c>
      <c r="C14" s="59">
        <f>'competitie stand'!C21</f>
        <v>55.269057499999995</v>
      </c>
      <c r="D14" s="75" t="str">
        <f>'competitie stand'!D21</f>
        <v>Beus de Jan*</v>
      </c>
      <c r="E14" s="63">
        <f>'competitie stand'!E21</f>
        <v>22</v>
      </c>
      <c r="F14" s="64">
        <f>'competitie stand'!F21</f>
        <v>42</v>
      </c>
      <c r="G14" s="76"/>
      <c r="H14" s="68">
        <v>2</v>
      </c>
      <c r="I14" s="61">
        <f>'competitie stand'!I21</f>
        <v>1.2103896000000001</v>
      </c>
      <c r="J14" s="59">
        <f>'competitie stand'!J21</f>
        <v>30.259740000000001</v>
      </c>
      <c r="K14" s="75" t="str">
        <f>'competitie stand'!K21</f>
        <v xml:space="preserve">Berends Sjaak </v>
      </c>
      <c r="L14" s="63">
        <f>'competitie stand'!L21</f>
        <v>22</v>
      </c>
      <c r="M14" s="64">
        <f>'competitie stand'!M21</f>
        <v>45</v>
      </c>
    </row>
    <row r="15" spans="1:14" ht="19.899999999999999" customHeight="1" x14ac:dyDescent="0.2">
      <c r="A15" s="68">
        <v>3</v>
      </c>
      <c r="B15" s="61">
        <f>'competitie stand'!B22</f>
        <v>1.5758354999999999</v>
      </c>
      <c r="C15" s="59">
        <f>'competitie stand'!C22</f>
        <v>39.395887500000001</v>
      </c>
      <c r="D15" s="75" t="str">
        <f>'competitie stand'!D22</f>
        <v>Anbergen Joop</v>
      </c>
      <c r="E15" s="63">
        <f>'competitie stand'!E22</f>
        <v>22</v>
      </c>
      <c r="F15" s="64">
        <f>'competitie stand'!F22</f>
        <v>41</v>
      </c>
      <c r="G15" s="57"/>
      <c r="H15" s="68">
        <v>3</v>
      </c>
      <c r="I15" s="61">
        <f>'competitie stand'!I22</f>
        <v>1.3285714</v>
      </c>
      <c r="J15" s="59">
        <f>'competitie stand'!J22</f>
        <v>33.214284999999997</v>
      </c>
      <c r="K15" s="75" t="str">
        <f>'competitie stand'!K22</f>
        <v>Janmaat Kees</v>
      </c>
      <c r="L15" s="63">
        <f>'competitie stand'!L22</f>
        <v>22</v>
      </c>
      <c r="M15" s="64">
        <f>'competitie stand'!M22</f>
        <v>44</v>
      </c>
      <c r="N15" s="27"/>
    </row>
    <row r="16" spans="1:14" ht="19.899999999999999" customHeight="1" x14ac:dyDescent="0.2">
      <c r="A16" s="10"/>
      <c r="B16" s="13"/>
      <c r="C16" s="564"/>
      <c r="D16" s="10"/>
      <c r="E16" s="10"/>
      <c r="F16" s="10"/>
      <c r="G16" s="10"/>
      <c r="H16" s="10"/>
      <c r="I16" s="13"/>
      <c r="J16" s="13"/>
      <c r="K16" s="10"/>
      <c r="L16" s="10"/>
      <c r="M16" s="10"/>
    </row>
    <row r="17" spans="1:14" ht="21" thickBot="1" x14ac:dyDescent="0.35">
      <c r="A17" s="124" t="s">
        <v>9</v>
      </c>
      <c r="B17" s="13"/>
      <c r="C17" s="34"/>
      <c r="D17" s="10"/>
      <c r="E17" s="560"/>
      <c r="F17" s="10"/>
      <c r="G17" s="10"/>
      <c r="H17" s="124" t="s">
        <v>10</v>
      </c>
      <c r="I17" s="13"/>
      <c r="J17" s="31"/>
      <c r="K17" s="10"/>
      <c r="L17" s="560"/>
      <c r="M17" s="10"/>
    </row>
    <row r="18" spans="1:14" ht="48" thickBot="1" x14ac:dyDescent="0.25">
      <c r="A18" s="125" t="s">
        <v>17</v>
      </c>
      <c r="B18" s="126" t="s">
        <v>18</v>
      </c>
      <c r="C18" s="127" t="s">
        <v>2</v>
      </c>
      <c r="D18" s="127" t="s">
        <v>19</v>
      </c>
      <c r="E18" s="127" t="s">
        <v>20</v>
      </c>
      <c r="F18" s="128" t="s">
        <v>21</v>
      </c>
      <c r="G18" s="720"/>
      <c r="H18" s="125" t="s">
        <v>17</v>
      </c>
      <c r="I18" s="129" t="s">
        <v>18</v>
      </c>
      <c r="J18" s="130" t="s">
        <v>2</v>
      </c>
      <c r="K18" s="130" t="s">
        <v>19</v>
      </c>
      <c r="L18" s="127" t="s">
        <v>20</v>
      </c>
      <c r="M18" s="128" t="s">
        <v>21</v>
      </c>
    </row>
    <row r="19" spans="1:14" ht="19.899999999999999" customHeight="1" x14ac:dyDescent="0.2">
      <c r="A19" s="60">
        <v>1</v>
      </c>
      <c r="B19" s="61">
        <f>'competitie stand'!B34</f>
        <v>1.0855615000000001</v>
      </c>
      <c r="C19" s="59">
        <f>'competitie stand'!C34</f>
        <v>27.139037500000001</v>
      </c>
      <c r="D19" s="73" t="str">
        <f>'competitie stand'!D34</f>
        <v>Pater Gerrit</v>
      </c>
      <c r="E19" s="63">
        <f>'competitie stand'!E34</f>
        <v>19</v>
      </c>
      <c r="F19" s="64">
        <f>'competitie stand'!F34</f>
        <v>41</v>
      </c>
      <c r="G19" s="65"/>
      <c r="H19" s="60">
        <v>1</v>
      </c>
      <c r="I19" s="79">
        <f>'competitie stand'!I34</f>
        <v>0.90726819999999997</v>
      </c>
      <c r="J19" s="77">
        <f>'competitie stand'!J34</f>
        <v>22.681705000000001</v>
      </c>
      <c r="K19" s="73" t="str">
        <f>'competitie stand'!K34</f>
        <v>Hagedoorn Rob</v>
      </c>
      <c r="L19" s="63">
        <f>'competitie stand'!L34</f>
        <v>20</v>
      </c>
      <c r="M19" s="64">
        <f>'competitie stand'!M34</f>
        <v>42</v>
      </c>
      <c r="N19" s="86"/>
    </row>
    <row r="20" spans="1:14" ht="19.899999999999999" customHeight="1" x14ac:dyDescent="0.2">
      <c r="A20" s="68">
        <v>2</v>
      </c>
      <c r="B20" s="61">
        <f>'competitie stand'!B35</f>
        <v>1.1125</v>
      </c>
      <c r="C20" s="59">
        <f>'competitie stand'!C35</f>
        <v>27.8125</v>
      </c>
      <c r="D20" s="75" t="str">
        <f>'competitie stand'!D35</f>
        <v>Kroon Jos</v>
      </c>
      <c r="E20" s="63">
        <f>'competitie stand'!E35</f>
        <v>19</v>
      </c>
      <c r="F20" s="64">
        <f>'competitie stand'!F35</f>
        <v>36</v>
      </c>
      <c r="G20" s="91"/>
      <c r="H20" s="68">
        <v>2</v>
      </c>
      <c r="I20" s="80">
        <f>'competitie stand'!I35</f>
        <v>0.86866359999999998</v>
      </c>
      <c r="J20" s="78">
        <f>'competitie stand'!J35</f>
        <v>21.71659</v>
      </c>
      <c r="K20" s="75" t="str">
        <f>'competitie stand'!K35</f>
        <v>Oostendorp Anton</v>
      </c>
      <c r="L20" s="63">
        <f>'competitie stand'!L35</f>
        <v>20</v>
      </c>
      <c r="M20" s="64">
        <f>'competitie stand'!M35</f>
        <v>38</v>
      </c>
      <c r="N20" s="86"/>
    </row>
    <row r="21" spans="1:14" ht="19.899999999999999" customHeight="1" x14ac:dyDescent="0.2">
      <c r="A21" s="68">
        <v>3</v>
      </c>
      <c r="B21" s="61">
        <f>'competitie stand'!B36</f>
        <v>1.1356322000000001</v>
      </c>
      <c r="C21" s="59">
        <f>'competitie stand'!C36</f>
        <v>28.390805000000004</v>
      </c>
      <c r="D21" s="75" t="str">
        <f>'competitie stand'!D36</f>
        <v>Berg van den Anton</v>
      </c>
      <c r="E21" s="63">
        <f>'competitie stand'!E36</f>
        <v>19</v>
      </c>
      <c r="F21" s="64">
        <f>'competitie stand'!F36</f>
        <v>34</v>
      </c>
      <c r="G21" s="91"/>
      <c r="H21" s="68">
        <v>3</v>
      </c>
      <c r="I21" s="80">
        <f>'competitie stand'!I36</f>
        <v>0.79870129999999995</v>
      </c>
      <c r="J21" s="78">
        <f>'competitie stand'!J36</f>
        <v>19.967532499999997</v>
      </c>
      <c r="K21" s="75" t="str">
        <f>'competitie stand'!K36</f>
        <v>Wieringen v. Albert</v>
      </c>
      <c r="L21" s="63">
        <f>'competitie stand'!L36</f>
        <v>20</v>
      </c>
      <c r="M21" s="64">
        <f>'competitie stand'!M36</f>
        <v>37</v>
      </c>
    </row>
    <row r="22" spans="1:14" ht="19.899999999999999" customHeight="1" x14ac:dyDescent="0.2">
      <c r="A22" s="10"/>
      <c r="B22" s="13"/>
      <c r="C22" s="564"/>
      <c r="D22" s="10"/>
      <c r="E22" s="10"/>
      <c r="F22" s="10"/>
      <c r="G22" s="10"/>
      <c r="H22" s="10"/>
      <c r="I22" s="13"/>
      <c r="J22" s="13"/>
      <c r="K22" s="10"/>
      <c r="L22" s="10"/>
      <c r="M22" s="10"/>
    </row>
    <row r="23" spans="1:14" ht="21" thickBot="1" x14ac:dyDescent="0.35">
      <c r="A23" s="124" t="s">
        <v>11</v>
      </c>
      <c r="B23" s="13"/>
      <c r="C23" s="34"/>
      <c r="D23" s="10"/>
      <c r="E23" s="560"/>
      <c r="F23" s="10"/>
      <c r="G23" s="10"/>
      <c r="H23" s="124" t="s">
        <v>12</v>
      </c>
      <c r="I23" s="13"/>
      <c r="J23" s="31"/>
      <c r="K23" s="10"/>
      <c r="L23" s="560"/>
      <c r="M23" s="10"/>
    </row>
    <row r="24" spans="1:14" ht="30.75" thickBot="1" x14ac:dyDescent="0.25">
      <c r="A24" s="93" t="s">
        <v>17</v>
      </c>
      <c r="B24" s="114" t="s">
        <v>18</v>
      </c>
      <c r="C24" s="118" t="s">
        <v>2</v>
      </c>
      <c r="D24" s="89" t="s">
        <v>19</v>
      </c>
      <c r="E24" s="89" t="s">
        <v>20</v>
      </c>
      <c r="F24" s="90" t="s">
        <v>21</v>
      </c>
      <c r="G24" s="554"/>
      <c r="H24" s="93" t="s">
        <v>17</v>
      </c>
      <c r="I24" s="116" t="s">
        <v>18</v>
      </c>
      <c r="J24" s="122" t="s">
        <v>2</v>
      </c>
      <c r="K24" s="92" t="s">
        <v>19</v>
      </c>
      <c r="L24" s="89" t="s">
        <v>20</v>
      </c>
      <c r="M24" s="90" t="s">
        <v>21</v>
      </c>
    </row>
    <row r="25" spans="1:14" ht="19.899999999999999" customHeight="1" x14ac:dyDescent="0.2">
      <c r="A25" s="60">
        <v>1</v>
      </c>
      <c r="B25" s="61">
        <f>'competitie stand'!B48</f>
        <v>0.7733333</v>
      </c>
      <c r="C25" s="59">
        <f>'competitie stand'!C48</f>
        <v>19.333332500000001</v>
      </c>
      <c r="D25" s="73" t="str">
        <f>'competitie stand'!D48</f>
        <v>Langerak Aart</v>
      </c>
      <c r="E25" s="63">
        <f>'competitie stand'!E48</f>
        <v>21</v>
      </c>
      <c r="F25" s="64">
        <f>'competitie stand'!F48</f>
        <v>45</v>
      </c>
      <c r="G25" s="91"/>
      <c r="H25" s="60">
        <v>1</v>
      </c>
      <c r="I25" s="79">
        <f>'competitie stand'!I48</f>
        <v>0.48412699999999997</v>
      </c>
      <c r="J25" s="77">
        <f>'competitie stand'!J48</f>
        <v>12.103175</v>
      </c>
      <c r="K25" s="73" t="str">
        <f>'competitie stand'!K48</f>
        <v>Janowski Ed</v>
      </c>
      <c r="L25" s="63">
        <f>'competitie stand'!L48</f>
        <v>22</v>
      </c>
      <c r="M25" s="64">
        <f>'competitie stand'!M48</f>
        <v>40</v>
      </c>
    </row>
    <row r="26" spans="1:14" ht="19.899999999999999" customHeight="1" x14ac:dyDescent="0.2">
      <c r="A26" s="68">
        <v>2</v>
      </c>
      <c r="B26" s="61">
        <f>'competitie stand'!B49</f>
        <v>0.6961039</v>
      </c>
      <c r="C26" s="59">
        <f>'competitie stand'!C49</f>
        <v>17.402597499999999</v>
      </c>
      <c r="D26" s="75" t="str">
        <f>'competitie stand'!D49</f>
        <v>Langenberg Jaap</v>
      </c>
      <c r="E26" s="63">
        <f>'competitie stand'!E49</f>
        <v>21</v>
      </c>
      <c r="F26" s="64">
        <f>'competitie stand'!F49</f>
        <v>41</v>
      </c>
      <c r="G26" s="91"/>
      <c r="H26" s="68">
        <v>2</v>
      </c>
      <c r="I26" s="80">
        <f>'competitie stand'!I49</f>
        <v>0.44690269999999999</v>
      </c>
      <c r="J26" s="78">
        <f>'competitie stand'!J49</f>
        <v>11.1725675</v>
      </c>
      <c r="K26" s="75" t="str">
        <f>'competitie stand'!K49</f>
        <v>Mathijsen Bert*</v>
      </c>
      <c r="L26" s="63">
        <f>'competitie stand'!L49</f>
        <v>22</v>
      </c>
      <c r="M26" s="64">
        <f>'competitie stand'!M49</f>
        <v>39</v>
      </c>
    </row>
    <row r="27" spans="1:14" ht="19.899999999999999" customHeight="1" x14ac:dyDescent="0.2">
      <c r="A27" s="68">
        <v>3</v>
      </c>
      <c r="B27" s="61">
        <f>'competitie stand'!B50</f>
        <v>0.57186539999999997</v>
      </c>
      <c r="C27" s="59">
        <f>'competitie stand'!C50</f>
        <v>14.296634999999998</v>
      </c>
      <c r="D27" s="75" t="str">
        <f>'competitie stand'!D50</f>
        <v>Carton Hans</v>
      </c>
      <c r="E27" s="63">
        <f>'competitie stand'!E50</f>
        <v>21</v>
      </c>
      <c r="F27" s="64">
        <f>'competitie stand'!F50</f>
        <v>40</v>
      </c>
      <c r="G27" s="723" t="s">
        <v>714</v>
      </c>
      <c r="H27" s="68">
        <v>3</v>
      </c>
      <c r="I27" s="80">
        <f>'competitie stand'!I50</f>
        <v>0.38</v>
      </c>
      <c r="J27" s="78">
        <f>'competitie stand'!J50</f>
        <v>9.5</v>
      </c>
      <c r="K27" s="75" t="str">
        <f>'competitie stand'!K50</f>
        <v>Vlooswijk Co</v>
      </c>
      <c r="L27" s="63">
        <f>'competitie stand'!L50</f>
        <v>22</v>
      </c>
      <c r="M27" s="64">
        <f>'competitie stand'!M50</f>
        <v>37</v>
      </c>
    </row>
  </sheetData>
  <mergeCells count="3">
    <mergeCell ref="A1:M1"/>
    <mergeCell ref="A2:M2"/>
    <mergeCell ref="A3:M3"/>
  </mergeCells>
  <printOptions horizontalCentered="1" verticalCentered="1"/>
  <pageMargins left="0" right="0" top="0" bottom="0" header="0" footer="0"/>
  <pageSetup paperSize="9" scale="8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EB480"/>
  <sheetViews>
    <sheetView topLeftCell="CG1" zoomScaleNormal="100" workbookViewId="0">
      <selection activeCell="CM1" sqref="CM1"/>
    </sheetView>
  </sheetViews>
  <sheetFormatPr defaultColWidth="8.85546875" defaultRowHeight="15" x14ac:dyDescent="0.2"/>
  <cols>
    <col min="1" max="4" width="8.85546875" style="722"/>
    <col min="5" max="5" width="9.140625" style="722" bestFit="1" customWidth="1"/>
    <col min="6" max="6" width="10" style="722" customWidth="1"/>
    <col min="7" max="11" width="8.85546875" style="722"/>
    <col min="12" max="12" width="10" style="722" customWidth="1"/>
    <col min="13" max="17" width="8.85546875" style="722"/>
    <col min="18" max="18" width="10" style="722" customWidth="1"/>
    <col min="19" max="23" width="8.85546875" style="722"/>
    <col min="24" max="24" width="10" style="722" customWidth="1"/>
    <col min="25" max="29" width="8.85546875" style="722"/>
    <col min="30" max="30" width="10" style="722" customWidth="1"/>
    <col min="31" max="35" width="8.85546875" style="722"/>
    <col min="36" max="36" width="10" style="722" customWidth="1"/>
    <col min="37" max="41" width="8.85546875" style="722"/>
    <col min="42" max="42" width="10" style="722" customWidth="1"/>
    <col min="43" max="47" width="8.85546875" style="722"/>
    <col min="48" max="48" width="10" style="722" customWidth="1"/>
    <col min="49" max="53" width="8.85546875" style="722"/>
    <col min="54" max="54" width="10" style="722" customWidth="1"/>
    <col min="55" max="59" width="8.85546875" style="722"/>
    <col min="60" max="60" width="10" style="722" customWidth="1"/>
    <col min="61" max="65" width="8.85546875" style="722"/>
    <col min="66" max="66" width="10.140625" style="722" customWidth="1"/>
    <col min="67" max="71" width="8.85546875" style="722"/>
    <col min="72" max="72" width="10.140625" style="722" customWidth="1"/>
    <col min="73" max="77" width="8.85546875" style="722"/>
    <col min="78" max="78" width="10.140625" style="722" bestFit="1" customWidth="1"/>
    <col min="79" max="83" width="8.85546875" style="722"/>
    <col min="84" max="84" width="10.140625" style="722" customWidth="1"/>
    <col min="85" max="89" width="8.85546875" style="722"/>
    <col min="90" max="90" width="10.140625" style="722" customWidth="1"/>
    <col min="91" max="95" width="8.85546875" style="722"/>
    <col min="96" max="96" width="10.140625" style="722" customWidth="1"/>
    <col min="97" max="101" width="8.85546875" style="722"/>
    <col min="102" max="102" width="10.140625" style="722" customWidth="1"/>
    <col min="103" max="107" width="8.85546875" style="722"/>
    <col min="108" max="108" width="10.140625" style="722" customWidth="1"/>
    <col min="109" max="113" width="8.85546875" style="722"/>
    <col min="114" max="114" width="10.140625" style="722" customWidth="1"/>
    <col min="115" max="119" width="8.85546875" style="722"/>
    <col min="120" max="120" width="10.140625" style="722" customWidth="1"/>
    <col min="121" max="125" width="8.85546875" style="722"/>
    <col min="126" max="126" width="10.140625" style="722" customWidth="1"/>
    <col min="127" max="131" width="8.85546875" style="722"/>
    <col min="132" max="132" width="10.140625" style="722" customWidth="1"/>
    <col min="133" max="16384" width="8.85546875" style="722"/>
  </cols>
  <sheetData>
    <row r="3" spans="1:132" x14ac:dyDescent="0.2">
      <c r="C3" s="723" t="s">
        <v>319</v>
      </c>
      <c r="I3" s="723" t="s">
        <v>319</v>
      </c>
      <c r="O3" s="723" t="s">
        <v>319</v>
      </c>
      <c r="U3" s="723" t="s">
        <v>319</v>
      </c>
      <c r="AA3" s="723" t="s">
        <v>319</v>
      </c>
      <c r="AG3" s="723" t="s">
        <v>319</v>
      </c>
      <c r="AM3" s="723" t="s">
        <v>319</v>
      </c>
      <c r="AS3" s="723" t="s">
        <v>319</v>
      </c>
      <c r="AY3" s="723" t="s">
        <v>319</v>
      </c>
      <c r="BE3" s="723" t="s">
        <v>319</v>
      </c>
      <c r="BK3" s="723" t="s">
        <v>319</v>
      </c>
      <c r="BQ3" s="723" t="s">
        <v>319</v>
      </c>
      <c r="BW3" s="723" t="s">
        <v>319</v>
      </c>
      <c r="CC3" s="723" t="s">
        <v>319</v>
      </c>
      <c r="CI3" s="723" t="s">
        <v>319</v>
      </c>
      <c r="CO3" s="723" t="s">
        <v>319</v>
      </c>
      <c r="CU3" s="723" t="s">
        <v>319</v>
      </c>
      <c r="DA3" s="723" t="s">
        <v>319</v>
      </c>
      <c r="DG3" s="723" t="s">
        <v>319</v>
      </c>
      <c r="DM3" s="723" t="s">
        <v>319</v>
      </c>
      <c r="DS3" s="723" t="s">
        <v>319</v>
      </c>
      <c r="DY3" s="723" t="s">
        <v>319</v>
      </c>
    </row>
    <row r="4" spans="1:132" x14ac:dyDescent="0.2">
      <c r="B4" s="724">
        <f>'wedstrijd 1-12'!L1</f>
        <v>1</v>
      </c>
      <c r="F4" s="725">
        <f>'wedstrijd 1-12'!I2</f>
        <v>43382</v>
      </c>
      <c r="H4" s="724">
        <f>'wedstrijd 2-13 en 11-22'!C1</f>
        <v>2</v>
      </c>
      <c r="L4" s="725">
        <f>'wedstrijd 2-13 en 11-22'!A1</f>
        <v>43389</v>
      </c>
      <c r="M4" s="724"/>
      <c r="N4" s="724">
        <f>'wedstrijd 10-21 en 3-14'!P1</f>
        <v>3</v>
      </c>
      <c r="O4" s="724"/>
      <c r="P4" s="724"/>
      <c r="Q4" s="724"/>
      <c r="R4" s="725">
        <f>'wedstrijd 10-21 en 3-14'!M2</f>
        <v>43396</v>
      </c>
      <c r="S4" s="724"/>
      <c r="T4" s="724">
        <f>'wedstrijd 4-15 en 9-20'!C1</f>
        <v>4</v>
      </c>
      <c r="U4" s="724"/>
      <c r="V4" s="724"/>
      <c r="W4" s="724"/>
      <c r="X4" s="725">
        <f>'wedstrijd 4-15 en 9-20'!A1</f>
        <v>43403</v>
      </c>
      <c r="Y4" s="724"/>
      <c r="Z4" s="724">
        <f>'wedstrijd 8-19 en 5-16'!P1</f>
        <v>5</v>
      </c>
      <c r="AA4" s="724"/>
      <c r="AB4" s="724"/>
      <c r="AC4" s="724"/>
      <c r="AD4" s="725">
        <f>'wedstrijd 8-19 en 5-16'!M2</f>
        <v>43410</v>
      </c>
      <c r="AE4" s="724"/>
      <c r="AF4" s="724">
        <f>'wedstrijd 6-17 en 7-18'!C1</f>
        <v>6</v>
      </c>
      <c r="AG4" s="724"/>
      <c r="AH4" s="724"/>
      <c r="AI4" s="724"/>
      <c r="AJ4" s="725">
        <f>'wedstrijd 6-17 en 7-18'!A1</f>
        <v>43417</v>
      </c>
      <c r="AK4" s="724"/>
      <c r="AL4" s="724">
        <f>'wedstrijd 6-17 en 7-18'!P1</f>
        <v>7</v>
      </c>
      <c r="AM4" s="724"/>
      <c r="AN4" s="724"/>
      <c r="AO4" s="724"/>
      <c r="AP4" s="725">
        <f>'wedstrijd 6-17 en 7-18'!M2</f>
        <v>43424</v>
      </c>
      <c r="AQ4" s="724"/>
      <c r="AR4" s="724">
        <f>'wedstrijd 8-19 en 5-16'!C1</f>
        <v>8</v>
      </c>
      <c r="AS4" s="724"/>
      <c r="AT4" s="724"/>
      <c r="AU4" s="724"/>
      <c r="AV4" s="725">
        <f>'wedstrijd 8-19 en 5-16'!A1</f>
        <v>43431</v>
      </c>
      <c r="AW4" s="724"/>
      <c r="AX4" s="724">
        <f>'wedstrijd 4-15 en 9-20'!P1</f>
        <v>9</v>
      </c>
      <c r="AY4" s="724"/>
      <c r="AZ4" s="724"/>
      <c r="BA4" s="724"/>
      <c r="BB4" s="725">
        <f>'wedstrijd 4-15 en 9-20'!M2</f>
        <v>43438</v>
      </c>
      <c r="BC4" s="724"/>
      <c r="BD4" s="724">
        <f>'wedstrijd 10-21 en 3-14'!C1</f>
        <v>10</v>
      </c>
      <c r="BE4" s="724"/>
      <c r="BF4" s="724"/>
      <c r="BG4" s="724"/>
      <c r="BH4" s="725">
        <f>'wedstrijd 10-21 en 3-14'!A1</f>
        <v>43445</v>
      </c>
      <c r="BI4" s="724"/>
      <c r="BJ4" s="724">
        <f>'wedstrijd 2-13 en 11-22'!P1</f>
        <v>11</v>
      </c>
      <c r="BK4" s="724"/>
      <c r="BL4" s="724"/>
      <c r="BM4" s="724"/>
      <c r="BN4" s="725">
        <f>'wedstrijd 2-13 en 11-22'!M2</f>
        <v>43452</v>
      </c>
      <c r="BO4" s="724"/>
      <c r="BP4" s="724" t="str">
        <f>'wedstrijd 1-12'!L55</f>
        <v>12</v>
      </c>
      <c r="BQ4" s="724"/>
      <c r="BR4" s="724"/>
      <c r="BS4" s="724"/>
      <c r="BT4" s="726" t="str">
        <f>'wedstrijd 1-12'!I55</f>
        <v>08-01-2019</v>
      </c>
      <c r="BU4" s="724"/>
      <c r="BV4" s="724">
        <f>'wedstrijd 2-13 en 11-22'!C55</f>
        <v>13</v>
      </c>
      <c r="BW4" s="724"/>
      <c r="BX4" s="724"/>
      <c r="BY4" s="724"/>
      <c r="BZ4" s="725" t="str">
        <f>'wedstrijd 2-13 en 11-22'!A55</f>
        <v>15-01-2019</v>
      </c>
      <c r="CA4" s="724"/>
      <c r="CB4" s="724">
        <f>'wedstrijd 10-21 en 3-14'!P55</f>
        <v>14</v>
      </c>
      <c r="CC4" s="724"/>
      <c r="CD4" s="724"/>
      <c r="CE4" s="724"/>
      <c r="CF4" s="727" t="str">
        <f>'wedstrijd 10-21 en 3-14'!N55</f>
        <v>22-01-2019</v>
      </c>
      <c r="CG4" s="724"/>
      <c r="CH4" s="724">
        <f>'wedstrijd 4-15 en 9-20'!C55</f>
        <v>15</v>
      </c>
      <c r="CI4" s="724"/>
      <c r="CJ4" s="724"/>
      <c r="CK4" s="724"/>
      <c r="CL4" s="727" t="str">
        <f>'wedstrijd 4-15 en 9-20'!A55</f>
        <v>29-01-2019</v>
      </c>
      <c r="CM4" s="724"/>
      <c r="CN4" s="724">
        <f>'wedstrijd 8-19 en 5-16'!P55</f>
        <v>16</v>
      </c>
      <c r="CO4" s="724"/>
      <c r="CP4" s="724"/>
      <c r="CQ4" s="724"/>
      <c r="CR4" s="727" t="str">
        <f>'wedstrijd 8-19 en 5-16'!N55</f>
        <v>05-02-2019</v>
      </c>
      <c r="CS4" s="724"/>
      <c r="CT4" s="724">
        <f>'wedstrijd 6-17 en 7-18'!C55</f>
        <v>17</v>
      </c>
      <c r="CU4" s="724"/>
      <c r="CV4" s="724"/>
      <c r="CW4" s="724"/>
      <c r="CX4" s="727" t="str">
        <f>'wedstrijd 6-17 en 7-18'!A55</f>
        <v>12-02-2019</v>
      </c>
      <c r="CY4" s="724"/>
      <c r="CZ4" s="724">
        <f>'wedstrijd 6-17 en 7-18'!P55</f>
        <v>18</v>
      </c>
      <c r="DA4" s="724"/>
      <c r="DB4" s="724"/>
      <c r="DC4" s="724"/>
      <c r="DD4" s="727" t="str">
        <f>'wedstrijd 6-17 en 7-18'!N55</f>
        <v>19-02-2019</v>
      </c>
      <c r="DE4" s="724"/>
      <c r="DF4" s="724">
        <f>'wedstrijd 8-19 en 5-16'!C55</f>
        <v>19</v>
      </c>
      <c r="DG4" s="724"/>
      <c r="DH4" s="724"/>
      <c r="DI4" s="724"/>
      <c r="DJ4" s="727" t="str">
        <f>'wedstrijd 8-19 en 5-16'!A55</f>
        <v>26-02-2019</v>
      </c>
      <c r="DK4" s="728"/>
      <c r="DL4" s="724">
        <f>'wedstrijd 4-15 en 9-20'!P55</f>
        <v>20</v>
      </c>
      <c r="DM4" s="724"/>
      <c r="DN4" s="724"/>
      <c r="DO4" s="724"/>
      <c r="DP4" s="727" t="str">
        <f>'wedstrijd 4-15 en 9-20'!N55</f>
        <v>05-03-2019</v>
      </c>
      <c r="DQ4" s="724"/>
      <c r="DR4" s="724">
        <f>'wedstrijd 10-21 en 3-14'!C55</f>
        <v>21</v>
      </c>
      <c r="DS4" s="724"/>
      <c r="DT4" s="724"/>
      <c r="DU4" s="724"/>
      <c r="DV4" s="727" t="str">
        <f>'wedstrijd 10-21 en 3-14'!A55</f>
        <v>12-03-2019</v>
      </c>
      <c r="DW4" s="724"/>
      <c r="DX4" s="724">
        <f>'wedstrijd 2-13 en 11-22'!P55</f>
        <v>22</v>
      </c>
      <c r="DY4" s="724"/>
      <c r="DZ4" s="724"/>
      <c r="EA4" s="724"/>
      <c r="EB4" s="727" t="str">
        <f>'wedstrijd 2-13 en 11-22'!N55</f>
        <v>19-03-2019</v>
      </c>
    </row>
    <row r="5" spans="1:132" x14ac:dyDescent="0.2">
      <c r="M5" s="724"/>
      <c r="N5" s="724"/>
      <c r="O5" s="724"/>
      <c r="P5" s="724"/>
      <c r="Q5" s="724"/>
      <c r="R5" s="724"/>
      <c r="S5" s="724"/>
      <c r="T5" s="724"/>
      <c r="U5" s="724"/>
      <c r="V5" s="724"/>
      <c r="W5" s="724"/>
      <c r="X5" s="724"/>
      <c r="Y5" s="724"/>
      <c r="Z5" s="724"/>
      <c r="AA5" s="724"/>
      <c r="AB5" s="724"/>
      <c r="AC5" s="724"/>
      <c r="AD5" s="724"/>
      <c r="AE5" s="724"/>
      <c r="AF5" s="724"/>
      <c r="AG5" s="724"/>
      <c r="AH5" s="724"/>
      <c r="AI5" s="724"/>
      <c r="AJ5" s="724"/>
      <c r="AK5" s="724"/>
      <c r="AL5" s="724"/>
      <c r="AM5" s="724"/>
      <c r="AN5" s="724"/>
      <c r="AO5" s="724"/>
      <c r="AP5" s="724"/>
      <c r="AQ5" s="724"/>
      <c r="AR5" s="724"/>
      <c r="AS5" s="724"/>
      <c r="AT5" s="724"/>
      <c r="AU5" s="724"/>
      <c r="AV5" s="724"/>
      <c r="AW5" s="724"/>
      <c r="AX5" s="724"/>
      <c r="AY5" s="724"/>
      <c r="AZ5" s="724"/>
      <c r="BA5" s="724"/>
      <c r="BB5" s="724"/>
      <c r="BC5" s="724"/>
      <c r="BD5" s="724"/>
      <c r="BE5" s="724"/>
      <c r="BF5" s="724"/>
      <c r="BG5" s="724"/>
      <c r="BH5" s="724"/>
      <c r="BI5" s="724"/>
      <c r="BJ5" s="724"/>
      <c r="BK5" s="724"/>
      <c r="BL5" s="724"/>
      <c r="BM5" s="724"/>
      <c r="BN5" s="724"/>
      <c r="BO5" s="724"/>
      <c r="BP5" s="724"/>
      <c r="BQ5" s="724"/>
      <c r="BR5" s="724"/>
      <c r="BS5" s="724"/>
      <c r="BT5" s="724"/>
      <c r="BU5" s="724"/>
      <c r="BV5" s="724"/>
      <c r="BW5" s="724"/>
      <c r="BX5" s="724"/>
      <c r="BY5" s="724"/>
      <c r="BZ5" s="724"/>
      <c r="CA5" s="724"/>
      <c r="CB5" s="724"/>
      <c r="CC5" s="724"/>
      <c r="CD5" s="724"/>
      <c r="CE5" s="724"/>
      <c r="CF5" s="724"/>
      <c r="CG5" s="724"/>
      <c r="CH5" s="724"/>
      <c r="CI5" s="724"/>
      <c r="CJ5" s="724"/>
      <c r="CK5" s="724"/>
      <c r="CL5" s="724"/>
      <c r="CM5" s="724"/>
      <c r="CN5" s="724"/>
      <c r="CO5" s="724"/>
      <c r="CP5" s="724"/>
      <c r="CQ5" s="724"/>
      <c r="CR5" s="724"/>
      <c r="CS5" s="724"/>
      <c r="CT5" s="724"/>
      <c r="CU5" s="724"/>
      <c r="CV5" s="724"/>
      <c r="CW5" s="724"/>
      <c r="CX5" s="724"/>
      <c r="CY5" s="724"/>
      <c r="CZ5" s="724"/>
      <c r="DA5" s="724"/>
      <c r="DB5" s="724"/>
      <c r="DC5" s="724"/>
      <c r="DD5" s="724"/>
      <c r="DE5" s="724"/>
      <c r="DF5" s="724"/>
      <c r="DG5" s="724"/>
      <c r="DH5" s="724"/>
      <c r="DI5" s="724"/>
      <c r="DJ5" s="724"/>
      <c r="DK5" s="724"/>
      <c r="DL5" s="724"/>
      <c r="DM5" s="724"/>
      <c r="DN5" s="724"/>
      <c r="DO5" s="724"/>
      <c r="DP5" s="724"/>
      <c r="DQ5" s="724"/>
      <c r="DR5" s="724"/>
      <c r="DS5" s="724"/>
      <c r="DT5" s="724"/>
      <c r="DU5" s="724"/>
      <c r="DV5" s="724"/>
      <c r="DW5" s="724"/>
      <c r="DX5" s="724"/>
      <c r="DY5" s="724"/>
      <c r="DZ5" s="724"/>
      <c r="EA5" s="724"/>
      <c r="EB5" s="724"/>
    </row>
    <row r="6" spans="1:132" x14ac:dyDescent="0.2">
      <c r="M6" s="724"/>
      <c r="N6" s="724"/>
      <c r="O6" s="724"/>
      <c r="P6" s="724"/>
      <c r="Q6" s="724"/>
      <c r="R6" s="724"/>
      <c r="S6" s="724"/>
      <c r="T6" s="724"/>
      <c r="U6" s="724"/>
      <c r="V6" s="724"/>
      <c r="W6" s="724"/>
      <c r="X6" s="724"/>
      <c r="Y6" s="724"/>
      <c r="Z6" s="724"/>
      <c r="AA6" s="724"/>
      <c r="AB6" s="724"/>
      <c r="AC6" s="724"/>
      <c r="AD6" s="724"/>
      <c r="AE6" s="724"/>
      <c r="AF6" s="724"/>
      <c r="AG6" s="724"/>
      <c r="AH6" s="724"/>
      <c r="AI6" s="724"/>
      <c r="AJ6" s="724"/>
      <c r="AK6" s="724"/>
      <c r="AL6" s="724"/>
      <c r="AM6" s="724"/>
      <c r="AN6" s="724"/>
      <c r="AO6" s="724"/>
      <c r="AP6" s="724"/>
      <c r="AQ6" s="724"/>
      <c r="AR6" s="724"/>
      <c r="AS6" s="724"/>
      <c r="AT6" s="724"/>
      <c r="AU6" s="724"/>
      <c r="AV6" s="724"/>
      <c r="AW6" s="724"/>
      <c r="AX6" s="729" t="str">
        <f>'wedstrijd 1-12'!A5</f>
        <v>U heeft 14 dagen de tijd om de ruim voor tijd afgezegde wedstrijden in te halen.</v>
      </c>
      <c r="AY6" s="724"/>
      <c r="AZ6" s="724"/>
      <c r="BA6" s="724"/>
      <c r="BB6" s="724"/>
      <c r="BC6" s="724"/>
      <c r="BD6" s="724"/>
      <c r="BE6" s="724"/>
      <c r="BF6" s="724"/>
      <c r="BG6" s="724"/>
      <c r="BH6" s="724"/>
      <c r="BI6" s="724"/>
      <c r="BJ6" s="724"/>
      <c r="BK6" s="724"/>
      <c r="BL6" s="724"/>
      <c r="BM6" s="724"/>
      <c r="BN6" s="724"/>
      <c r="BO6" s="724"/>
      <c r="BP6" s="724"/>
      <c r="BQ6" s="724"/>
      <c r="BR6" s="724"/>
      <c r="BS6" s="724"/>
      <c r="BT6" s="724"/>
      <c r="BU6" s="724"/>
      <c r="BV6" s="724"/>
      <c r="BW6" s="724"/>
      <c r="BX6" s="724"/>
      <c r="BY6" s="724"/>
      <c r="BZ6" s="724"/>
      <c r="CA6" s="724"/>
      <c r="CB6" s="724"/>
      <c r="CC6" s="724"/>
      <c r="CD6" s="724"/>
      <c r="CE6" s="724"/>
      <c r="CF6" s="724"/>
      <c r="CG6" s="724"/>
      <c r="CH6" s="724"/>
      <c r="CI6" s="724"/>
      <c r="CJ6" s="724"/>
      <c r="CK6" s="724"/>
      <c r="CL6" s="724"/>
      <c r="CM6" s="724"/>
      <c r="CN6" s="724"/>
      <c r="CO6" s="724"/>
      <c r="CP6" s="724"/>
      <c r="CQ6" s="724"/>
      <c r="CR6" s="724"/>
      <c r="CS6" s="724"/>
      <c r="CT6" s="729"/>
      <c r="CU6" s="724"/>
      <c r="CV6" s="724"/>
      <c r="CW6" s="724"/>
      <c r="CX6" s="724"/>
      <c r="CY6" s="724"/>
      <c r="CZ6" s="729"/>
      <c r="DA6" s="724"/>
      <c r="DB6" s="724"/>
      <c r="DC6" s="724"/>
      <c r="DD6" s="724"/>
      <c r="DE6" s="724"/>
      <c r="DF6" s="724"/>
      <c r="DG6" s="724"/>
      <c r="DH6" s="724"/>
      <c r="DI6" s="724"/>
      <c r="DJ6" s="724"/>
      <c r="DK6" s="724"/>
      <c r="DL6" s="729" t="str">
        <f>'wedstrijd 1-12'!A9</f>
        <v>Bij afzeggingen op de speeldag, zonder geldige reden, betekent 3 punten in mindering van de afzegger.</v>
      </c>
      <c r="DM6" s="724"/>
      <c r="DN6" s="724"/>
      <c r="DO6" s="724"/>
      <c r="DP6" s="724"/>
      <c r="DQ6" s="724"/>
      <c r="DR6" s="724"/>
      <c r="DS6" s="724"/>
      <c r="DT6" s="724"/>
      <c r="DU6" s="724"/>
      <c r="DV6" s="724"/>
      <c r="DW6" s="724"/>
      <c r="DX6" s="724"/>
      <c r="DY6" s="724"/>
      <c r="DZ6" s="724"/>
      <c r="EA6" s="724"/>
      <c r="EB6" s="724"/>
    </row>
    <row r="7" spans="1:132" x14ac:dyDescent="0.2">
      <c r="C7" s="724" t="str">
        <f>'wedstrijd 1-12'!L3</f>
        <v>F</v>
      </c>
      <c r="F7" s="724" t="str">
        <f>'wedstrijd 1-12'!Q3</f>
        <v>F</v>
      </c>
      <c r="H7" s="724"/>
      <c r="I7" s="724" t="str">
        <f>'wedstrijd 2-13 en 11-22'!C3</f>
        <v>E</v>
      </c>
      <c r="J7" s="724"/>
      <c r="K7" s="724"/>
      <c r="L7" s="724" t="str">
        <f>'wedstrijd 2-13 en 11-22'!H3</f>
        <v>E</v>
      </c>
      <c r="M7" s="724"/>
      <c r="N7" s="724"/>
      <c r="O7" s="724" t="str">
        <f>'wedstrijd 10-21 en 3-14'!P3</f>
        <v>H</v>
      </c>
      <c r="P7" s="724"/>
      <c r="Q7" s="724"/>
      <c r="R7" s="724" t="str">
        <f>'wedstrijd 10-21 en 3-14'!U3</f>
        <v>H</v>
      </c>
      <c r="S7" s="724"/>
      <c r="T7" s="724"/>
      <c r="U7" s="724" t="str">
        <f>'wedstrijd 4-15 en 9-20'!C3</f>
        <v>E</v>
      </c>
      <c r="V7" s="724"/>
      <c r="W7" s="724"/>
      <c r="X7" s="724" t="str">
        <f>'wedstrijd 4-15 en 9-20'!H3</f>
        <v>E</v>
      </c>
      <c r="Y7" s="724"/>
      <c r="Z7" s="724"/>
      <c r="AA7" s="724" t="str">
        <f>'wedstrijd 8-19 en 5-16'!P3</f>
        <v>H</v>
      </c>
      <c r="AB7" s="724"/>
      <c r="AC7" s="724"/>
      <c r="AD7" s="724" t="str">
        <f>'wedstrijd 8-19 en 5-16'!U3</f>
        <v>H</v>
      </c>
      <c r="AE7" s="724"/>
      <c r="AF7" s="724"/>
      <c r="AG7" s="724" t="str">
        <f>'wedstrijd 6-17 en 7-18'!C3</f>
        <v>E</v>
      </c>
      <c r="AH7" s="724"/>
      <c r="AI7" s="724"/>
      <c r="AJ7" s="724" t="str">
        <f>'wedstrijd 6-17 en 7-18'!H3</f>
        <v>E</v>
      </c>
      <c r="AK7" s="724"/>
      <c r="AL7" s="724"/>
      <c r="AM7" s="724" t="str">
        <f>'wedstrijd 6-17 en 7-18'!P3</f>
        <v>E</v>
      </c>
      <c r="AN7" s="724"/>
      <c r="AO7" s="724"/>
      <c r="AP7" s="724" t="str">
        <f>'wedstrijd 6-17 en 7-18'!U3</f>
        <v>E</v>
      </c>
      <c r="AQ7" s="724"/>
      <c r="AR7" s="724"/>
      <c r="AS7" s="724" t="str">
        <f>'wedstrijd 8-19 en 5-16'!C3</f>
        <v>E</v>
      </c>
      <c r="AT7" s="724"/>
      <c r="AU7" s="724"/>
      <c r="AV7" s="724" t="str">
        <f>'wedstrijd 8-19 en 5-16'!H3</f>
        <v>E</v>
      </c>
      <c r="AW7" s="724"/>
      <c r="AX7" s="724"/>
      <c r="AY7" s="724" t="str">
        <f>'wedstrijd 4-15 en 9-20'!P3</f>
        <v>H</v>
      </c>
      <c r="AZ7" s="724"/>
      <c r="BA7" s="724"/>
      <c r="BB7" s="724" t="str">
        <f>'wedstrijd 4-15 en 9-20'!U3</f>
        <v>H</v>
      </c>
      <c r="BC7" s="724"/>
      <c r="BD7" s="724"/>
      <c r="BE7" s="724" t="str">
        <f>'wedstrijd 10-21 en 3-14'!C3</f>
        <v>H</v>
      </c>
      <c r="BF7" s="724"/>
      <c r="BG7" s="724"/>
      <c r="BH7" s="724" t="str">
        <f>'wedstrijd 10-21 en 3-14'!H3</f>
        <v>H</v>
      </c>
      <c r="BI7" s="724"/>
      <c r="BJ7" s="724"/>
      <c r="BK7" s="724" t="str">
        <f>'wedstrijd 2-13 en 11-22'!P3</f>
        <v>H</v>
      </c>
      <c r="BL7" s="724"/>
      <c r="BM7" s="724"/>
      <c r="BN7" s="724" t="str">
        <f>'wedstrijd 2-13 en 11-22'!U3</f>
        <v>H</v>
      </c>
      <c r="BO7" s="724"/>
      <c r="BP7" s="724"/>
      <c r="BQ7" s="724" t="str">
        <f>'wedstrijd 1-12'!Q3</f>
        <v>F</v>
      </c>
      <c r="BR7" s="724"/>
      <c r="BS7" s="724"/>
      <c r="BT7" s="724" t="str">
        <f>'wedstrijd 1-12'!L3</f>
        <v>F</v>
      </c>
      <c r="BU7" s="724"/>
      <c r="BV7" s="724"/>
      <c r="BW7" s="724" t="str">
        <f>'wedstrijd 2-13 en 11-22'!H3</f>
        <v>E</v>
      </c>
      <c r="BX7" s="724"/>
      <c r="BY7" s="724"/>
      <c r="BZ7" s="724" t="str">
        <f>'wedstrijd 2-13 en 11-22'!C3</f>
        <v>E</v>
      </c>
      <c r="CA7" s="724"/>
      <c r="CB7" s="724"/>
      <c r="CC7" s="724" t="str">
        <f>'wedstrijd 10-21 en 3-14'!U3</f>
        <v>H</v>
      </c>
      <c r="CD7" s="724"/>
      <c r="CE7" s="724"/>
      <c r="CF7" s="724" t="str">
        <f>'wedstrijd 10-21 en 3-14'!P3</f>
        <v>H</v>
      </c>
      <c r="CG7" s="724"/>
      <c r="CH7" s="724"/>
      <c r="CI7" s="724" t="str">
        <f>'wedstrijd 4-15 en 9-20'!H3</f>
        <v>E</v>
      </c>
      <c r="CJ7" s="724"/>
      <c r="CK7" s="724"/>
      <c r="CL7" s="724" t="str">
        <f>'wedstrijd 4-15 en 9-20'!C3</f>
        <v>E</v>
      </c>
      <c r="CM7" s="724"/>
      <c r="CN7" s="724"/>
      <c r="CO7" s="724" t="str">
        <f>'wedstrijd 8-19 en 5-16'!U3</f>
        <v>H</v>
      </c>
      <c r="CP7" s="724"/>
      <c r="CQ7" s="724"/>
      <c r="CR7" s="724" t="str">
        <f>'wedstrijd 8-19 en 5-16'!P3</f>
        <v>H</v>
      </c>
      <c r="CS7" s="724"/>
      <c r="CT7" s="724"/>
      <c r="CU7" s="724" t="str">
        <f>'wedstrijd 6-17 en 7-18'!H3</f>
        <v>E</v>
      </c>
      <c r="CV7" s="724"/>
      <c r="CW7" s="724"/>
      <c r="CX7" s="724" t="str">
        <f>'wedstrijd 6-17 en 7-18'!C3</f>
        <v>E</v>
      </c>
      <c r="CY7" s="724"/>
      <c r="CZ7" s="724"/>
      <c r="DA7" s="724" t="str">
        <f>'wedstrijd 6-17 en 7-18'!U3</f>
        <v>E</v>
      </c>
      <c r="DB7" s="724"/>
      <c r="DC7" s="724"/>
      <c r="DD7" s="724" t="str">
        <f>'wedstrijd 6-17 en 7-18'!P3</f>
        <v>E</v>
      </c>
      <c r="DE7" s="724"/>
      <c r="DF7" s="724"/>
      <c r="DG7" s="724" t="str">
        <f>'wedstrijd 8-19 en 5-16'!H3</f>
        <v>E</v>
      </c>
      <c r="DH7" s="724"/>
      <c r="DI7" s="724"/>
      <c r="DJ7" s="724" t="str">
        <f>'wedstrijd 8-19 en 5-16'!C3</f>
        <v>E</v>
      </c>
      <c r="DK7" s="724"/>
      <c r="DL7" s="724"/>
      <c r="DM7" s="724" t="str">
        <f>'wedstrijd 4-15 en 9-20'!U3</f>
        <v>H</v>
      </c>
      <c r="DN7" s="724"/>
      <c r="DO7" s="724"/>
      <c r="DP7" s="730" t="str">
        <f>'wedstrijd 4-15 en 9-20'!P3</f>
        <v>H</v>
      </c>
      <c r="DQ7" s="724"/>
      <c r="DR7" s="724"/>
      <c r="DS7" s="724" t="str">
        <f>'wedstrijd 10-21 en 3-14'!H3</f>
        <v>H</v>
      </c>
      <c r="DT7" s="724"/>
      <c r="DU7" s="724"/>
      <c r="DV7" s="724" t="str">
        <f>'wedstrijd 10-21 en 3-14'!C3</f>
        <v>H</v>
      </c>
      <c r="DW7" s="724"/>
      <c r="DX7" s="724"/>
      <c r="DY7" s="724" t="str">
        <f>'wedstrijd 2-13 en 11-22'!U3</f>
        <v>H</v>
      </c>
      <c r="DZ7" s="724"/>
      <c r="EA7" s="724"/>
      <c r="EB7" s="724" t="str">
        <f>'wedstrijd 2-13 en 11-22'!P3</f>
        <v>H</v>
      </c>
    </row>
    <row r="8" spans="1:132" x14ac:dyDescent="0.2">
      <c r="H8" s="724"/>
      <c r="I8" s="724"/>
      <c r="J8" s="724"/>
      <c r="K8" s="724"/>
      <c r="L8" s="724"/>
      <c r="M8" s="724"/>
      <c r="N8" s="724"/>
      <c r="O8" s="724"/>
      <c r="P8" s="724"/>
      <c r="Q8" s="724"/>
      <c r="R8" s="724"/>
      <c r="S8" s="724"/>
      <c r="T8" s="724"/>
      <c r="U8" s="724"/>
      <c r="V8" s="724"/>
      <c r="W8" s="724"/>
      <c r="X8" s="724"/>
      <c r="Y8" s="724"/>
      <c r="Z8" s="724"/>
      <c r="AA8" s="724"/>
      <c r="AB8" s="724"/>
      <c r="AC8" s="724"/>
      <c r="AD8" s="724"/>
      <c r="AE8" s="724"/>
      <c r="AF8" s="724"/>
      <c r="AG8" s="724"/>
      <c r="AH8" s="724"/>
      <c r="AI8" s="724"/>
      <c r="AJ8" s="724"/>
      <c r="AK8" s="724"/>
      <c r="AL8" s="724"/>
      <c r="AM8" s="724"/>
      <c r="AN8" s="724"/>
      <c r="AO8" s="724"/>
      <c r="AP8" s="724"/>
      <c r="AQ8" s="724"/>
      <c r="AR8" s="724"/>
      <c r="AS8" s="724"/>
      <c r="AT8" s="724"/>
      <c r="AU8" s="724"/>
      <c r="AV8" s="724"/>
      <c r="AW8" s="724"/>
      <c r="AX8" s="724"/>
      <c r="AY8" s="724"/>
      <c r="AZ8" s="724"/>
      <c r="BA8" s="724"/>
      <c r="BB8" s="724"/>
      <c r="BC8" s="724"/>
      <c r="BD8" s="724"/>
      <c r="BE8" s="724"/>
      <c r="BF8" s="724"/>
      <c r="BG8" s="724"/>
      <c r="BH8" s="724"/>
      <c r="BI8" s="724"/>
      <c r="BJ8" s="724"/>
      <c r="BK8" s="724"/>
      <c r="BL8" s="724"/>
      <c r="BM8" s="724"/>
      <c r="BN8" s="724"/>
      <c r="BO8" s="724"/>
      <c r="BP8" s="724"/>
      <c r="BQ8" s="724"/>
      <c r="BR8" s="724"/>
      <c r="BS8" s="724"/>
      <c r="BT8" s="724"/>
      <c r="BU8" s="724"/>
      <c r="BV8" s="724"/>
      <c r="BW8" s="724"/>
      <c r="BX8" s="724"/>
      <c r="BY8" s="724"/>
      <c r="BZ8" s="724"/>
      <c r="CA8" s="724"/>
      <c r="CB8" s="724"/>
      <c r="CC8" s="724"/>
      <c r="CD8" s="724"/>
      <c r="CE8" s="724"/>
      <c r="CF8" s="724"/>
      <c r="CG8" s="724"/>
      <c r="CH8" s="724"/>
      <c r="CI8" s="724"/>
      <c r="CJ8" s="724"/>
      <c r="CK8" s="724"/>
      <c r="CL8" s="724"/>
      <c r="CM8" s="724"/>
      <c r="CN8" s="724"/>
      <c r="CO8" s="724"/>
      <c r="CP8" s="724"/>
      <c r="CQ8" s="724"/>
      <c r="CR8" s="724"/>
      <c r="CS8" s="724"/>
      <c r="CT8" s="724"/>
      <c r="CU8" s="724"/>
      <c r="CV8" s="724"/>
      <c r="CW8" s="724"/>
      <c r="CX8" s="724"/>
      <c r="CY8" s="724"/>
      <c r="CZ8" s="724"/>
      <c r="DA8" s="724"/>
      <c r="DB8" s="724"/>
      <c r="DC8" s="724"/>
      <c r="DD8" s="724"/>
      <c r="DE8" s="724"/>
      <c r="DF8" s="724"/>
      <c r="DG8" s="724"/>
      <c r="DH8" s="724"/>
      <c r="DI8" s="724"/>
      <c r="DJ8" s="724"/>
      <c r="DK8" s="724"/>
      <c r="DL8" s="724"/>
      <c r="DM8" s="724"/>
      <c r="DN8" s="724"/>
      <c r="DO8" s="724"/>
      <c r="DP8" s="724"/>
      <c r="DQ8" s="724"/>
      <c r="DR8" s="724"/>
      <c r="DS8" s="724"/>
      <c r="DT8" s="724"/>
      <c r="DU8" s="724"/>
      <c r="DV8" s="724"/>
      <c r="DW8" s="724"/>
      <c r="DX8" s="724"/>
      <c r="DY8" s="724"/>
      <c r="DZ8" s="724"/>
      <c r="EA8" s="724"/>
      <c r="EB8" s="724"/>
    </row>
    <row r="9" spans="1:132" x14ac:dyDescent="0.2">
      <c r="C9" s="730">
        <f>'wedstrijd 1-12'!N3</f>
        <v>22.681705000000001</v>
      </c>
      <c r="F9" s="730">
        <f>'wedstrijd 1-12'!S3</f>
        <v>22.066015</v>
      </c>
      <c r="H9" s="724"/>
      <c r="I9" s="730">
        <f>'wedstrijd 2-13 en 11-22'!E3</f>
        <v>27.139037500000001</v>
      </c>
      <c r="J9" s="724"/>
      <c r="K9" s="724"/>
      <c r="L9" s="730">
        <f>'wedstrijd 2-13 en 11-22'!J3</f>
        <v>27.3</v>
      </c>
      <c r="M9" s="724"/>
      <c r="N9" s="724"/>
      <c r="O9" s="730">
        <f>'wedstrijd 10-21 en 3-14'!R3</f>
        <v>10.3389825</v>
      </c>
      <c r="P9" s="724"/>
      <c r="Q9" s="724"/>
      <c r="R9" s="730">
        <f>'wedstrijd 10-21 en 3-14'!W3</f>
        <v>11.392405</v>
      </c>
      <c r="S9" s="724"/>
      <c r="T9" s="724"/>
      <c r="U9" s="730">
        <f>'wedstrijd 4-15 en 9-20'!E3</f>
        <v>27.139037500000001</v>
      </c>
      <c r="V9" s="724"/>
      <c r="W9" s="724"/>
      <c r="X9" s="730">
        <f>'wedstrijd 4-15 en 9-20'!J3</f>
        <v>27.833752499999996</v>
      </c>
      <c r="Y9" s="724"/>
      <c r="Z9" s="724"/>
      <c r="AA9" s="730">
        <f>'wedstrijd 8-19 en 5-16'!R3</f>
        <v>10.3389825</v>
      </c>
      <c r="AB9" s="724"/>
      <c r="AC9" s="724"/>
      <c r="AD9" s="730">
        <f>'wedstrijd 8-19 en 5-16'!W3</f>
        <v>11.625</v>
      </c>
      <c r="AE9" s="724"/>
      <c r="AF9" s="724"/>
      <c r="AG9" s="730">
        <f>'wedstrijd 6-17 en 7-18'!E3</f>
        <v>27.139037500000001</v>
      </c>
      <c r="AH9" s="724"/>
      <c r="AI9" s="724"/>
      <c r="AJ9" s="730">
        <f>'wedstrijd 6-17 en 7-18'!J3</f>
        <v>28.390805000000004</v>
      </c>
      <c r="AK9" s="724"/>
      <c r="AL9" s="724"/>
      <c r="AM9" s="730">
        <f>'wedstrijd 6-17 en 7-18'!R3</f>
        <v>25.109649999999998</v>
      </c>
      <c r="AN9" s="724"/>
      <c r="AO9" s="724"/>
      <c r="AP9" s="730">
        <f>'wedstrijd 6-17 en 7-18'!W3</f>
        <v>27.139037500000001</v>
      </c>
      <c r="AQ9" s="724"/>
      <c r="AR9" s="724"/>
      <c r="AS9" s="730">
        <f>'wedstrijd 8-19 en 5-16'!E3</f>
        <v>27.139037500000001</v>
      </c>
      <c r="AT9" s="724"/>
      <c r="AU9" s="724"/>
      <c r="AV9" s="730">
        <f>'wedstrijd 8-19 en 5-16'!J3</f>
        <v>25.5</v>
      </c>
      <c r="AW9" s="724"/>
      <c r="AX9" s="724"/>
      <c r="AY9" s="730">
        <f>'wedstrijd 4-15 en 9-20'!R3</f>
        <v>13.896105</v>
      </c>
      <c r="AZ9" s="724"/>
      <c r="BA9" s="724"/>
      <c r="BB9" s="730">
        <f>'wedstrijd 4-15 en 9-20'!W3</f>
        <v>11.1725675</v>
      </c>
      <c r="BC9" s="724"/>
      <c r="BD9" s="724"/>
      <c r="BE9" s="730">
        <f>'wedstrijd 10-21 en 3-14'!E3</f>
        <v>10.3389825</v>
      </c>
      <c r="BF9" s="724"/>
      <c r="BG9" s="724"/>
      <c r="BH9" s="730">
        <f>'wedstrijd 10-21 en 3-14'!J3</f>
        <v>9.5</v>
      </c>
      <c r="BI9" s="724"/>
      <c r="BJ9" s="724"/>
      <c r="BK9" s="730">
        <f>'wedstrijd 2-13 en 11-22'!R3</f>
        <v>13.896105</v>
      </c>
      <c r="BL9" s="724"/>
      <c r="BM9" s="724"/>
      <c r="BN9" s="730">
        <f>'wedstrijd 2-13 en 11-22'!W3</f>
        <v>10.3389825</v>
      </c>
      <c r="BO9" s="724"/>
      <c r="BP9" s="724"/>
      <c r="BQ9" s="730">
        <f>'wedstrijd 1-12'!S3</f>
        <v>22.066015</v>
      </c>
      <c r="BR9" s="724"/>
      <c r="BS9" s="724"/>
      <c r="BT9" s="730">
        <f>'wedstrijd 1-12'!N3</f>
        <v>22.681705000000001</v>
      </c>
      <c r="BU9" s="724"/>
      <c r="BV9" s="724"/>
      <c r="BW9" s="730">
        <f>'wedstrijd 2-13 en 11-22'!J3</f>
        <v>27.3</v>
      </c>
      <c r="BX9" s="724"/>
      <c r="BY9" s="724"/>
      <c r="BZ9" s="730">
        <f>'wedstrijd 2-13 en 11-22'!E3</f>
        <v>27.139037500000001</v>
      </c>
      <c r="CA9" s="724"/>
      <c r="CB9" s="724"/>
      <c r="CC9" s="730">
        <f>'wedstrijd 10-21 en 3-14'!W3</f>
        <v>11.392405</v>
      </c>
      <c r="CD9" s="724"/>
      <c r="CE9" s="724"/>
      <c r="CF9" s="730">
        <f>'wedstrijd 10-21 en 3-14'!R3</f>
        <v>10.3389825</v>
      </c>
      <c r="CG9" s="724"/>
      <c r="CH9" s="724"/>
      <c r="CI9" s="730">
        <f>'wedstrijd 4-15 en 9-20'!J3</f>
        <v>27.833752499999996</v>
      </c>
      <c r="CJ9" s="724"/>
      <c r="CK9" s="724"/>
      <c r="CL9" s="730">
        <f>'wedstrijd 4-15 en 9-20'!E3</f>
        <v>27.139037500000001</v>
      </c>
      <c r="CM9" s="724"/>
      <c r="CN9" s="724"/>
      <c r="CO9" s="730">
        <f>'wedstrijd 8-19 en 5-16'!W3</f>
        <v>11.625</v>
      </c>
      <c r="CP9" s="724"/>
      <c r="CQ9" s="724"/>
      <c r="CR9" s="730">
        <f>'wedstrijd 8-19 en 5-16'!R3</f>
        <v>10.3389825</v>
      </c>
      <c r="CS9" s="724"/>
      <c r="CT9" s="724"/>
      <c r="CU9" s="730">
        <f>'wedstrijd 6-17 en 7-18'!J3</f>
        <v>28.390805000000004</v>
      </c>
      <c r="CV9" s="724"/>
      <c r="CW9" s="724"/>
      <c r="CX9" s="730">
        <f>'wedstrijd 6-17 en 7-18'!E3</f>
        <v>27.139037500000001</v>
      </c>
      <c r="CY9" s="724"/>
      <c r="CZ9" s="724"/>
      <c r="DA9" s="730">
        <f>'wedstrijd 6-17 en 7-18'!W3</f>
        <v>27.139037500000001</v>
      </c>
      <c r="DB9" s="724"/>
      <c r="DC9" s="724"/>
      <c r="DD9" s="730">
        <f>'wedstrijd 6-17 en 7-18'!R3</f>
        <v>25.109649999999998</v>
      </c>
      <c r="DE9" s="724"/>
      <c r="DF9" s="724"/>
      <c r="DG9" s="730">
        <f>'wedstrijd 8-19 en 5-16'!J3</f>
        <v>25.5</v>
      </c>
      <c r="DH9" s="724"/>
      <c r="DI9" s="724"/>
      <c r="DJ9" s="730">
        <f>'wedstrijd 8-19 en 5-16'!E3</f>
        <v>27.139037500000001</v>
      </c>
      <c r="DK9" s="724"/>
      <c r="DL9" s="724"/>
      <c r="DM9" s="730">
        <f>'wedstrijd 4-15 en 9-20'!W3</f>
        <v>11.1725675</v>
      </c>
      <c r="DN9" s="724"/>
      <c r="DO9" s="724"/>
      <c r="DP9" s="730">
        <f>'wedstrijd 4-15 en 9-20'!R3</f>
        <v>13.896105</v>
      </c>
      <c r="DQ9" s="724"/>
      <c r="DR9" s="724"/>
      <c r="DS9" s="730">
        <f>'wedstrijd 10-21 en 3-14'!J3</f>
        <v>9.5</v>
      </c>
      <c r="DT9" s="724"/>
      <c r="DU9" s="724"/>
      <c r="DV9" s="730">
        <f>'wedstrijd 10-21 en 3-14'!E3</f>
        <v>10.3389825</v>
      </c>
      <c r="DW9" s="724"/>
      <c r="DX9" s="724"/>
      <c r="DY9" s="730">
        <f>'wedstrijd 2-13 en 11-22'!W3</f>
        <v>10.3389825</v>
      </c>
      <c r="DZ9" s="724"/>
      <c r="EA9" s="724"/>
      <c r="EB9" s="730">
        <f>'wedstrijd 2-13 en 11-22'!R3</f>
        <v>13.896105</v>
      </c>
    </row>
    <row r="10" spans="1:132" s="729" customFormat="1" x14ac:dyDescent="0.25">
      <c r="B10" s="729" t="str">
        <f>'wedstrijd 1-12'!O3</f>
        <v>Hagedoorn Rob</v>
      </c>
      <c r="E10" s="729" t="str">
        <f>'wedstrijd 1-12'!T3</f>
        <v>Bode Harry</v>
      </c>
      <c r="H10" s="729" t="str">
        <f>'wedstrijd 2-13 en 11-22'!F3</f>
        <v>Pater Gerrit</v>
      </c>
      <c r="K10" s="729" t="str">
        <f>'wedstrijd 2-13 en 11-22'!K3</f>
        <v>Uitgevallen Meer v.d.John</v>
      </c>
      <c r="N10" s="729" t="str">
        <f>'wedstrijd 10-21 en 3-14'!S3</f>
        <v>Hoogendijk Marinus*</v>
      </c>
      <c r="Q10" s="729" t="str">
        <f>'wedstrijd 10-21 en 3-14'!X3</f>
        <v>Boere Piet</v>
      </c>
      <c r="T10" s="729" t="str">
        <f>'wedstrijd 4-15 en 9-20'!F3</f>
        <v>Pater Gerrit</v>
      </c>
      <c r="W10" s="729" t="str">
        <f>'wedstrijd 4-15 en 9-20'!K3</f>
        <v>Zanten v.Gerard</v>
      </c>
      <c r="Z10" s="729" t="str">
        <f>'wedstrijd 8-19 en 5-16'!S3</f>
        <v>Hoogendijk Marinus*</v>
      </c>
      <c r="AC10" s="729" t="str">
        <f>'wedstrijd 8-19 en 5-16'!X3</f>
        <v>Werf v.d.Leo</v>
      </c>
      <c r="AF10" s="729" t="str">
        <f>'wedstrijd 6-17 en 7-18'!F3</f>
        <v>Pater Gerrit</v>
      </c>
      <c r="AI10" s="729" t="str">
        <f>'wedstrijd 6-17 en 7-18'!K3</f>
        <v>Berg van den Anton</v>
      </c>
      <c r="AL10" s="729" t="str">
        <f>'wedstrijd 6-17 en 7-18'!S3</f>
        <v>Minnema Jan</v>
      </c>
      <c r="AO10" s="729" t="str">
        <f>'wedstrijd 6-17 en 7-18'!X3</f>
        <v>Pater Gerrit</v>
      </c>
      <c r="AR10" s="729" t="str">
        <f>'wedstrijd 8-19 en 5-16'!F3</f>
        <v>Pater Gerrit</v>
      </c>
      <c r="AU10" s="729" t="str">
        <f>'wedstrijd 8-19 en 5-16'!K3</f>
        <v>Gelder van Frans</v>
      </c>
      <c r="AX10" s="729" t="str">
        <f>'wedstrijd 4-15 en 9-20'!S3</f>
        <v>Vermeulen Gert</v>
      </c>
      <c r="BA10" s="729" t="str">
        <f>'wedstrijd 4-15 en 9-20'!X3</f>
        <v>Mathijsen Bert*</v>
      </c>
      <c r="BD10" s="729" t="str">
        <f>'wedstrijd 10-21 en 3-14'!F3</f>
        <v>Hoogendijk Marinus*</v>
      </c>
      <c r="BG10" s="729" t="str">
        <f>'wedstrijd 10-21 en 3-14'!K3</f>
        <v>Vlooswijk Co</v>
      </c>
      <c r="BJ10" s="729" t="str">
        <f>'wedstrijd 2-13 en 11-22'!S3</f>
        <v>Vermeulen Gert</v>
      </c>
      <c r="BM10" s="729" t="str">
        <f>'wedstrijd 2-13 en 11-22'!X3</f>
        <v>Hoogendijk Marinus*</v>
      </c>
      <c r="BO10" s="729" t="s">
        <v>509</v>
      </c>
      <c r="BP10" s="729" t="str">
        <f>'wedstrijd 1-12'!T3</f>
        <v>Bode Harry</v>
      </c>
      <c r="BS10" s="729" t="str">
        <f>'wedstrijd 1-12'!O3</f>
        <v>Hagedoorn Rob</v>
      </c>
      <c r="BV10" s="729" t="str">
        <f>'wedstrijd 2-13 en 11-22'!K3</f>
        <v>Uitgevallen Meer v.d.John</v>
      </c>
      <c r="BY10" s="729" t="str">
        <f>'wedstrijd 2-13 en 11-22'!F3</f>
        <v>Pater Gerrit</v>
      </c>
      <c r="CB10" s="729" t="str">
        <f>'wedstrijd 10-21 en 3-14'!X3</f>
        <v>Boere Piet</v>
      </c>
      <c r="CE10" s="729" t="str">
        <f>'wedstrijd 10-21 en 3-14'!S3</f>
        <v>Hoogendijk Marinus*</v>
      </c>
      <c r="CG10" s="729" t="s">
        <v>509</v>
      </c>
      <c r="CH10" s="729" t="str">
        <f>'wedstrijd 4-15 en 9-20'!K3</f>
        <v>Zanten v.Gerard</v>
      </c>
      <c r="CK10" s="729" t="str">
        <f>'wedstrijd 4-15 en 9-20'!F3</f>
        <v>Pater Gerrit</v>
      </c>
      <c r="CN10" s="729" t="str">
        <f>'wedstrijd 8-19 en 5-16'!X3</f>
        <v>Werf v.d.Leo</v>
      </c>
      <c r="CQ10" s="729" t="str">
        <f>'wedstrijd 8-19 en 5-16'!S3</f>
        <v>Hoogendijk Marinus*</v>
      </c>
      <c r="CT10" s="729" t="str">
        <f>'wedstrijd 6-17 en 7-18'!K3</f>
        <v>Berg van den Anton</v>
      </c>
      <c r="CW10" s="729" t="str">
        <f>'wedstrijd 6-17 en 7-18'!F3</f>
        <v>Pater Gerrit</v>
      </c>
      <c r="CZ10" s="729" t="str">
        <f>'wedstrijd 6-17 en 7-18'!X3</f>
        <v>Pater Gerrit</v>
      </c>
      <c r="DC10" s="729" t="str">
        <f>'wedstrijd 6-17 en 7-18'!S3</f>
        <v>Minnema Jan</v>
      </c>
      <c r="DF10" s="729" t="str">
        <f>'wedstrijd 8-19 en 5-16'!K3</f>
        <v>Gelder van Frans</v>
      </c>
      <c r="DI10" s="729" t="str">
        <f>'wedstrijd 8-19 en 5-16'!F3</f>
        <v>Pater Gerrit</v>
      </c>
      <c r="DL10" s="729" t="str">
        <f>'wedstrijd 4-15 en 9-20'!X3</f>
        <v>Mathijsen Bert*</v>
      </c>
      <c r="DO10" s="729" t="str">
        <f>'wedstrijd 4-15 en 9-20'!S3</f>
        <v>Vermeulen Gert</v>
      </c>
      <c r="DR10" s="729" t="str">
        <f>'wedstrijd 10-21 en 3-14'!K3</f>
        <v>Vlooswijk Co</v>
      </c>
      <c r="DU10" s="729" t="str">
        <f>'wedstrijd 10-21 en 3-14'!F3</f>
        <v>Hoogendijk Marinus*</v>
      </c>
      <c r="DX10" s="729" t="str">
        <f>'wedstrijd 2-13 en 11-22'!X3</f>
        <v>Hoogendijk Marinus*</v>
      </c>
      <c r="EA10" s="729" t="str">
        <f>'wedstrijd 2-13 en 11-22'!S3</f>
        <v>Vermeulen Gert</v>
      </c>
    </row>
    <row r="11" spans="1:132" x14ac:dyDescent="0.2">
      <c r="A11" s="723"/>
      <c r="B11" s="723"/>
      <c r="C11" s="723"/>
      <c r="D11" s="723"/>
      <c r="E11" s="723"/>
      <c r="F11" s="723"/>
    </row>
    <row r="12" spans="1:132" x14ac:dyDescent="0.2">
      <c r="A12" s="723"/>
      <c r="B12" s="723"/>
      <c r="C12" s="723"/>
      <c r="D12" s="723"/>
      <c r="E12" s="723"/>
      <c r="F12" s="723"/>
    </row>
    <row r="13" spans="1:132" x14ac:dyDescent="0.2">
      <c r="A13" s="731"/>
      <c r="B13" s="731"/>
      <c r="C13" s="723" t="s">
        <v>319</v>
      </c>
      <c r="D13" s="731"/>
      <c r="E13" s="724"/>
      <c r="F13" s="732"/>
      <c r="I13" s="723" t="s">
        <v>319</v>
      </c>
      <c r="O13" s="723" t="s">
        <v>319</v>
      </c>
      <c r="U13" s="723" t="s">
        <v>319</v>
      </c>
      <c r="AA13" s="723" t="s">
        <v>319</v>
      </c>
      <c r="AG13" s="723" t="s">
        <v>319</v>
      </c>
      <c r="AM13" s="723" t="s">
        <v>319</v>
      </c>
      <c r="AS13" s="723" t="s">
        <v>319</v>
      </c>
      <c r="AY13" s="723" t="s">
        <v>319</v>
      </c>
      <c r="BE13" s="723" t="s">
        <v>319</v>
      </c>
      <c r="BK13" s="723" t="s">
        <v>319</v>
      </c>
      <c r="BQ13" s="723" t="s">
        <v>319</v>
      </c>
      <c r="BW13" s="723" t="s">
        <v>319</v>
      </c>
      <c r="CC13" s="723" t="s">
        <v>319</v>
      </c>
      <c r="CI13" s="723" t="s">
        <v>319</v>
      </c>
      <c r="CO13" s="723" t="s">
        <v>319</v>
      </c>
      <c r="CU13" s="723" t="s">
        <v>319</v>
      </c>
      <c r="DA13" s="723" t="s">
        <v>319</v>
      </c>
      <c r="DG13" s="723" t="s">
        <v>319</v>
      </c>
      <c r="DM13" s="723" t="s">
        <v>319</v>
      </c>
      <c r="DS13" s="723" t="s">
        <v>319</v>
      </c>
      <c r="DY13" s="723" t="s">
        <v>319</v>
      </c>
    </row>
    <row r="14" spans="1:132" x14ac:dyDescent="0.2">
      <c r="A14" s="731"/>
      <c r="B14" s="731">
        <f>'wedstrijd 1-12'!L1</f>
        <v>1</v>
      </c>
      <c r="C14" s="731"/>
      <c r="D14" s="731"/>
      <c r="E14" s="723"/>
      <c r="F14" s="733">
        <f>'wedstrijd 1-12'!I2</f>
        <v>43382</v>
      </c>
      <c r="H14" s="724">
        <f>'wedstrijd 2-13 en 11-22'!C1</f>
        <v>2</v>
      </c>
      <c r="L14" s="725">
        <f>'wedstrijd 2-13 en 11-22'!A1</f>
        <v>43389</v>
      </c>
      <c r="M14" s="724"/>
      <c r="N14" s="724">
        <f>'wedstrijd 10-21 en 3-14'!P1</f>
        <v>3</v>
      </c>
      <c r="O14" s="724"/>
      <c r="P14" s="724"/>
      <c r="Q14" s="724"/>
      <c r="R14" s="725">
        <f>'wedstrijd 10-21 en 3-14'!M2</f>
        <v>43396</v>
      </c>
      <c r="S14" s="724"/>
      <c r="T14" s="724">
        <f>'wedstrijd 4-15 en 9-20'!C1</f>
        <v>4</v>
      </c>
      <c r="U14" s="724"/>
      <c r="V14" s="724"/>
      <c r="W14" s="724"/>
      <c r="X14" s="725">
        <f>'wedstrijd 4-15 en 9-20'!A1</f>
        <v>43403</v>
      </c>
      <c r="Y14" s="724"/>
      <c r="Z14" s="724">
        <f>'wedstrijd 8-19 en 5-16'!P1</f>
        <v>5</v>
      </c>
      <c r="AA14" s="724"/>
      <c r="AB14" s="724"/>
      <c r="AC14" s="724"/>
      <c r="AD14" s="725">
        <f>'wedstrijd 8-19 en 5-16'!M2</f>
        <v>43410</v>
      </c>
      <c r="AE14" s="724"/>
      <c r="AF14" s="724">
        <f>'wedstrijd 6-17 en 7-18'!C1</f>
        <v>6</v>
      </c>
      <c r="AG14" s="724"/>
      <c r="AH14" s="724"/>
      <c r="AI14" s="724"/>
      <c r="AJ14" s="725">
        <f>'wedstrijd 6-17 en 7-18'!A1</f>
        <v>43417</v>
      </c>
      <c r="AK14" s="724"/>
      <c r="AL14" s="724">
        <f>'wedstrijd 6-17 en 7-18'!P1</f>
        <v>7</v>
      </c>
      <c r="AM14" s="724"/>
      <c r="AN14" s="724"/>
      <c r="AO14" s="724"/>
      <c r="AP14" s="725">
        <f>'wedstrijd 6-17 en 7-18'!M2</f>
        <v>43424</v>
      </c>
      <c r="AQ14" s="724"/>
      <c r="AR14" s="724">
        <f>'wedstrijd 8-19 en 5-16'!C1</f>
        <v>8</v>
      </c>
      <c r="AS14" s="724"/>
      <c r="AT14" s="724"/>
      <c r="AU14" s="724"/>
      <c r="AV14" s="725">
        <f>'wedstrijd 8-19 en 5-16'!A1</f>
        <v>43431</v>
      </c>
      <c r="AW14" s="724"/>
      <c r="AX14" s="724">
        <f>'wedstrijd 4-15 en 9-20'!P1</f>
        <v>9</v>
      </c>
      <c r="AY14" s="724"/>
      <c r="AZ14" s="724"/>
      <c r="BA14" s="724"/>
      <c r="BB14" s="725">
        <f>'wedstrijd 4-15 en 9-20'!M2</f>
        <v>43438</v>
      </c>
      <c r="BC14" s="724"/>
      <c r="BD14" s="724">
        <f>'wedstrijd 10-21 en 3-14'!C1</f>
        <v>10</v>
      </c>
      <c r="BE14" s="724"/>
      <c r="BF14" s="724"/>
      <c r="BG14" s="724"/>
      <c r="BH14" s="725">
        <f>'wedstrijd 10-21 en 3-14'!A1</f>
        <v>43445</v>
      </c>
      <c r="BI14" s="724"/>
      <c r="BJ14" s="724">
        <f>'wedstrijd 2-13 en 11-22'!P1</f>
        <v>11</v>
      </c>
      <c r="BK14" s="724"/>
      <c r="BL14" s="724"/>
      <c r="BM14" s="724"/>
      <c r="BN14" s="725">
        <f>'wedstrijd 2-13 en 11-22'!M2</f>
        <v>43452</v>
      </c>
      <c r="BO14" s="724"/>
      <c r="BP14" s="724" t="str">
        <f>'wedstrijd 1-12'!L55</f>
        <v>12</v>
      </c>
      <c r="BQ14" s="724"/>
      <c r="BR14" s="724"/>
      <c r="BS14" s="724"/>
      <c r="BT14" s="726" t="str">
        <f>'wedstrijd 1-12'!I55</f>
        <v>08-01-2019</v>
      </c>
      <c r="BU14" s="724"/>
      <c r="BV14" s="724">
        <f>'wedstrijd 2-13 en 11-22'!C55</f>
        <v>13</v>
      </c>
      <c r="BW14" s="724"/>
      <c r="BX14" s="724"/>
      <c r="BY14" s="724"/>
      <c r="BZ14" s="725" t="str">
        <f>'wedstrijd 2-13 en 11-22'!A55</f>
        <v>15-01-2019</v>
      </c>
      <c r="CA14" s="724"/>
      <c r="CB14" s="724">
        <f>'wedstrijd 10-21 en 3-14'!P55</f>
        <v>14</v>
      </c>
      <c r="CC14" s="724"/>
      <c r="CD14" s="724"/>
      <c r="CE14" s="724"/>
      <c r="CF14" s="727" t="str">
        <f>'wedstrijd 10-21 en 3-14'!N55</f>
        <v>22-01-2019</v>
      </c>
      <c r="CG14" s="724"/>
      <c r="CH14" s="724">
        <f>'wedstrijd 4-15 en 9-20'!C55</f>
        <v>15</v>
      </c>
      <c r="CI14" s="724"/>
      <c r="CJ14" s="724"/>
      <c r="CK14" s="724"/>
      <c r="CL14" s="727" t="str">
        <f>'wedstrijd 4-15 en 9-20'!A55</f>
        <v>29-01-2019</v>
      </c>
      <c r="CM14" s="724"/>
      <c r="CN14" s="724">
        <f>'wedstrijd 8-19 en 5-16'!P55</f>
        <v>16</v>
      </c>
      <c r="CO14" s="724"/>
      <c r="CP14" s="724"/>
      <c r="CQ14" s="724"/>
      <c r="CR14" s="727" t="str">
        <f>'wedstrijd 8-19 en 5-16'!N55</f>
        <v>05-02-2019</v>
      </c>
      <c r="CS14" s="724"/>
      <c r="CT14" s="724">
        <f>'wedstrijd 6-17 en 7-18'!C55</f>
        <v>17</v>
      </c>
      <c r="CU14" s="724"/>
      <c r="CV14" s="724"/>
      <c r="CW14" s="724"/>
      <c r="CX14" s="727" t="str">
        <f>'wedstrijd 6-17 en 7-18'!A55</f>
        <v>12-02-2019</v>
      </c>
      <c r="CY14" s="724"/>
      <c r="CZ14" s="724">
        <f>'wedstrijd 6-17 en 7-18'!P55</f>
        <v>18</v>
      </c>
      <c r="DA14" s="724"/>
      <c r="DB14" s="724"/>
      <c r="DC14" s="724"/>
      <c r="DD14" s="727" t="str">
        <f>'wedstrijd 6-17 en 7-18'!N55</f>
        <v>19-02-2019</v>
      </c>
      <c r="DE14" s="724"/>
      <c r="DF14" s="724">
        <f>'wedstrijd 8-19 en 5-16'!C55</f>
        <v>19</v>
      </c>
      <c r="DG14" s="724"/>
      <c r="DH14" s="724"/>
      <c r="DI14" s="724"/>
      <c r="DJ14" s="727" t="str">
        <f>'wedstrijd 8-19 en 5-16'!A55</f>
        <v>26-02-2019</v>
      </c>
      <c r="DK14" s="728"/>
      <c r="DL14" s="724">
        <f>'wedstrijd 4-15 en 9-20'!P55</f>
        <v>20</v>
      </c>
      <c r="DM14" s="724"/>
      <c r="DN14" s="724"/>
      <c r="DO14" s="724"/>
      <c r="DP14" s="727" t="str">
        <f>'wedstrijd 4-15 en 9-20'!N55</f>
        <v>05-03-2019</v>
      </c>
      <c r="DQ14" s="724"/>
      <c r="DR14" s="724">
        <f>'wedstrijd 10-21 en 3-14'!C55</f>
        <v>21</v>
      </c>
      <c r="DS14" s="724"/>
      <c r="DT14" s="724"/>
      <c r="DU14" s="724"/>
      <c r="DV14" s="727" t="str">
        <f>'wedstrijd 10-21 en 3-14'!A55</f>
        <v>12-03-2019</v>
      </c>
      <c r="DW14" s="724"/>
      <c r="DX14" s="724">
        <f>'wedstrijd 2-13 en 11-22'!P55</f>
        <v>22</v>
      </c>
      <c r="DY14" s="724"/>
      <c r="DZ14" s="724"/>
      <c r="EA14" s="724"/>
      <c r="EB14" s="727" t="str">
        <f>'wedstrijd 2-13 en 11-22'!N55</f>
        <v>19-03-2019</v>
      </c>
    </row>
    <row r="15" spans="1:132" x14ac:dyDescent="0.2">
      <c r="A15" s="731"/>
      <c r="B15" s="731"/>
      <c r="C15" s="731"/>
      <c r="D15" s="731"/>
      <c r="E15" s="731"/>
      <c r="F15" s="731"/>
      <c r="M15" s="724"/>
      <c r="N15" s="724"/>
      <c r="O15" s="724"/>
      <c r="P15" s="724"/>
      <c r="Q15" s="724"/>
      <c r="R15" s="724"/>
      <c r="S15" s="724"/>
      <c r="T15" s="724"/>
      <c r="U15" s="724"/>
      <c r="V15" s="724"/>
      <c r="W15" s="724"/>
      <c r="X15" s="724"/>
      <c r="Y15" s="724"/>
      <c r="Z15" s="724"/>
      <c r="AA15" s="724"/>
      <c r="AB15" s="724"/>
      <c r="AC15" s="724"/>
      <c r="AD15" s="724"/>
      <c r="AE15" s="724"/>
      <c r="AF15" s="724"/>
      <c r="AG15" s="724"/>
      <c r="AH15" s="724"/>
      <c r="AI15" s="724"/>
      <c r="AJ15" s="724"/>
      <c r="AK15" s="724"/>
      <c r="AL15" s="724"/>
      <c r="AM15" s="724"/>
      <c r="AN15" s="724"/>
      <c r="AO15" s="724"/>
      <c r="AP15" s="724"/>
      <c r="AQ15" s="724"/>
      <c r="AR15" s="724"/>
      <c r="AS15" s="724"/>
      <c r="AT15" s="724"/>
      <c r="AU15" s="724"/>
      <c r="AV15" s="724"/>
      <c r="AW15" s="724"/>
      <c r="AX15" s="724"/>
      <c r="AY15" s="724"/>
      <c r="AZ15" s="724"/>
      <c r="BA15" s="724"/>
      <c r="BB15" s="724"/>
      <c r="BC15" s="724"/>
      <c r="BD15" s="724"/>
      <c r="BE15" s="724"/>
      <c r="BF15" s="724"/>
      <c r="BG15" s="724"/>
      <c r="BH15" s="724"/>
      <c r="BI15" s="724"/>
      <c r="BJ15" s="724"/>
      <c r="BK15" s="724"/>
      <c r="BL15" s="724"/>
      <c r="BM15" s="724"/>
      <c r="BN15" s="724"/>
      <c r="BO15" s="724"/>
      <c r="BP15" s="724"/>
      <c r="BQ15" s="724"/>
      <c r="BR15" s="724"/>
      <c r="BS15" s="724"/>
      <c r="BT15" s="724"/>
      <c r="BU15" s="724"/>
      <c r="BV15" s="724"/>
      <c r="BW15" s="724"/>
      <c r="BX15" s="724"/>
      <c r="BY15" s="724"/>
      <c r="BZ15" s="724"/>
      <c r="CA15" s="724"/>
      <c r="CB15" s="724"/>
      <c r="CC15" s="724"/>
      <c r="CD15" s="724"/>
      <c r="CE15" s="724"/>
      <c r="CF15" s="724"/>
      <c r="CG15" s="724"/>
      <c r="CH15" s="724"/>
      <c r="CI15" s="724"/>
      <c r="CJ15" s="724"/>
      <c r="CK15" s="724"/>
      <c r="CL15" s="724"/>
      <c r="CM15" s="724"/>
      <c r="CN15" s="724"/>
      <c r="CO15" s="724"/>
      <c r="CP15" s="724"/>
      <c r="CQ15" s="724"/>
      <c r="CR15" s="724"/>
      <c r="CS15" s="724"/>
      <c r="CT15" s="724"/>
      <c r="CU15" s="724"/>
      <c r="CV15" s="724"/>
      <c r="CW15" s="724"/>
      <c r="CX15" s="724"/>
      <c r="CY15" s="724"/>
      <c r="CZ15" s="724"/>
      <c r="DA15" s="724"/>
      <c r="DB15" s="724"/>
      <c r="DC15" s="724"/>
      <c r="DD15" s="724"/>
      <c r="DE15" s="724"/>
      <c r="DF15" s="724"/>
      <c r="DG15" s="724"/>
      <c r="DH15" s="724"/>
      <c r="DI15" s="724"/>
      <c r="DJ15" s="724"/>
      <c r="DK15" s="724"/>
      <c r="DL15" s="724"/>
      <c r="DM15" s="724"/>
      <c r="DN15" s="724"/>
      <c r="DO15" s="724"/>
      <c r="DP15" s="724"/>
      <c r="DQ15" s="724"/>
      <c r="DR15" s="724"/>
      <c r="DS15" s="724"/>
      <c r="DT15" s="724"/>
      <c r="DU15" s="724"/>
      <c r="DV15" s="724"/>
      <c r="DW15" s="724"/>
      <c r="DX15" s="724"/>
      <c r="DY15" s="724"/>
      <c r="DZ15" s="724"/>
      <c r="EA15" s="724"/>
      <c r="EB15" s="724"/>
    </row>
    <row r="16" spans="1:132" x14ac:dyDescent="0.2">
      <c r="A16" s="731"/>
      <c r="B16" s="731"/>
      <c r="C16" s="731"/>
      <c r="D16" s="731"/>
      <c r="E16" s="731"/>
      <c r="F16" s="731"/>
      <c r="M16" s="724"/>
      <c r="N16" s="724"/>
      <c r="O16" s="724"/>
      <c r="P16" s="724"/>
      <c r="Q16" s="724"/>
      <c r="R16" s="724"/>
      <c r="S16" s="724"/>
      <c r="T16" s="724"/>
      <c r="U16" s="724"/>
      <c r="V16" s="724"/>
      <c r="W16" s="724"/>
      <c r="X16" s="724"/>
      <c r="Y16" s="724"/>
      <c r="Z16" s="724"/>
      <c r="AA16" s="724"/>
      <c r="AB16" s="724"/>
      <c r="AC16" s="724"/>
      <c r="AD16" s="724"/>
      <c r="AE16" s="724"/>
      <c r="AF16" s="724"/>
      <c r="AG16" s="724"/>
      <c r="AH16" s="724"/>
      <c r="AI16" s="724"/>
      <c r="AJ16" s="724"/>
      <c r="AK16" s="724"/>
      <c r="AL16" s="724"/>
      <c r="AM16" s="724"/>
      <c r="AN16" s="724"/>
      <c r="AO16" s="724"/>
      <c r="AP16" s="724"/>
      <c r="AQ16" s="724"/>
      <c r="AR16" s="724"/>
      <c r="AS16" s="724"/>
      <c r="AT16" s="724"/>
      <c r="AU16" s="724"/>
      <c r="AV16" s="724"/>
      <c r="AW16" s="724"/>
      <c r="AX16" s="724"/>
      <c r="AY16" s="724"/>
      <c r="AZ16" s="724"/>
      <c r="BA16" s="724"/>
      <c r="BB16" s="724"/>
      <c r="BC16" s="724"/>
      <c r="BD16" s="729">
        <f>'wedstrijd 1-12'!A6</f>
        <v>0</v>
      </c>
      <c r="BE16" s="724"/>
      <c r="BF16" s="724"/>
      <c r="BG16" s="724"/>
      <c r="BH16" s="724"/>
      <c r="BI16" s="724"/>
      <c r="BJ16" s="724"/>
      <c r="BK16" s="724"/>
      <c r="BL16" s="724"/>
      <c r="BM16" s="724"/>
      <c r="BN16" s="724"/>
      <c r="BO16" s="724"/>
      <c r="BP16" s="724"/>
      <c r="BQ16" s="724"/>
      <c r="BR16" s="724"/>
      <c r="BS16" s="724"/>
      <c r="BT16" s="724"/>
      <c r="BU16" s="724"/>
      <c r="BV16" s="724"/>
      <c r="BW16" s="724"/>
      <c r="BX16" s="724"/>
      <c r="BY16" s="724"/>
      <c r="BZ16" s="724"/>
      <c r="CA16" s="724"/>
      <c r="CB16" s="724"/>
      <c r="CC16" s="724"/>
      <c r="CD16" s="724"/>
      <c r="CE16" s="724"/>
      <c r="CF16" s="724"/>
      <c r="CG16" s="724"/>
      <c r="CH16" s="724"/>
      <c r="CI16" s="724"/>
      <c r="CJ16" s="724"/>
      <c r="CK16" s="724"/>
      <c r="CL16" s="724"/>
      <c r="CM16" s="724"/>
      <c r="CN16" s="729"/>
      <c r="CO16" s="724"/>
      <c r="CP16" s="724"/>
      <c r="CQ16" s="724"/>
      <c r="CR16" s="724"/>
      <c r="CS16" s="724"/>
      <c r="CT16" s="724"/>
      <c r="CU16" s="724"/>
      <c r="CV16" s="724"/>
      <c r="CW16" s="724"/>
      <c r="CX16" s="724"/>
      <c r="CY16" s="724"/>
      <c r="CZ16" s="724"/>
      <c r="DA16" s="724"/>
      <c r="DB16" s="724"/>
      <c r="DC16" s="724"/>
      <c r="DD16" s="724"/>
      <c r="DE16" s="724"/>
      <c r="DF16" s="724"/>
      <c r="DG16" s="724"/>
      <c r="DH16" s="724"/>
      <c r="DI16" s="724"/>
      <c r="DJ16" s="724"/>
      <c r="DK16" s="724"/>
      <c r="DL16" s="724"/>
      <c r="DM16" s="724"/>
      <c r="DN16" s="724"/>
      <c r="DO16" s="724"/>
      <c r="DP16" s="724"/>
      <c r="DQ16" s="724"/>
      <c r="DR16" s="729">
        <f>'wedstrijd 1-12'!A10</f>
        <v>0</v>
      </c>
      <c r="DS16" s="724"/>
      <c r="DT16" s="724"/>
      <c r="DU16" s="724"/>
      <c r="DV16" s="724"/>
      <c r="DW16" s="724"/>
      <c r="DX16" s="724"/>
      <c r="DY16" s="724"/>
      <c r="DZ16" s="724"/>
      <c r="EA16" s="724"/>
      <c r="EB16" s="724"/>
    </row>
    <row r="17" spans="1:132" x14ac:dyDescent="0.2">
      <c r="A17" s="731"/>
      <c r="B17" s="734"/>
      <c r="C17" s="735" t="str">
        <f>'wedstrijd 1-12'!L4</f>
        <v>H</v>
      </c>
      <c r="D17" s="731"/>
      <c r="E17" s="734"/>
      <c r="F17" s="735" t="str">
        <f>'wedstrijd 1-12'!Q4</f>
        <v>H</v>
      </c>
      <c r="H17" s="724"/>
      <c r="I17" s="724" t="str">
        <f>'wedstrijd 2-13 en 11-22'!C4</f>
        <v>E</v>
      </c>
      <c r="J17" s="724"/>
      <c r="K17" s="724"/>
      <c r="L17" s="724" t="str">
        <f>'wedstrijd 2-13 en 11-22'!H4</f>
        <v>E</v>
      </c>
      <c r="M17" s="724"/>
      <c r="N17" s="724"/>
      <c r="O17" s="724" t="str">
        <f>'wedstrijd 10-21 en 3-14'!P4</f>
        <v>F</v>
      </c>
      <c r="P17" s="724"/>
      <c r="Q17" s="724"/>
      <c r="R17" s="724" t="str">
        <f>'wedstrijd 10-21 en 3-14'!U4</f>
        <v>F</v>
      </c>
      <c r="S17" s="724"/>
      <c r="T17" s="724"/>
      <c r="U17" s="724" t="str">
        <f>'wedstrijd 4-15 en 9-20'!C4</f>
        <v>H</v>
      </c>
      <c r="V17" s="724"/>
      <c r="W17" s="724"/>
      <c r="X17" s="724" t="str">
        <f>'wedstrijd 4-15 en 9-20'!H4</f>
        <v>H</v>
      </c>
      <c r="Y17" s="724"/>
      <c r="Z17" s="724"/>
      <c r="AA17" s="724" t="str">
        <f>'wedstrijd 8-19 en 5-16'!P4</f>
        <v>D</v>
      </c>
      <c r="AB17" s="724"/>
      <c r="AC17" s="724"/>
      <c r="AD17" s="724" t="str">
        <f>'wedstrijd 8-19 en 5-16'!U4</f>
        <v>D</v>
      </c>
      <c r="AE17" s="724"/>
      <c r="AF17" s="724"/>
      <c r="AG17" s="724" t="str">
        <f>'wedstrijd 6-17 en 7-18'!C4</f>
        <v>D</v>
      </c>
      <c r="AH17" s="724"/>
      <c r="AI17" s="724"/>
      <c r="AJ17" s="724" t="str">
        <f>'wedstrijd 6-17 en 7-18'!H4</f>
        <v>D</v>
      </c>
      <c r="AK17" s="724"/>
      <c r="AL17" s="724"/>
      <c r="AM17" s="724" t="str">
        <f>'wedstrijd 6-17 en 7-18'!P4</f>
        <v>H</v>
      </c>
      <c r="AN17" s="724"/>
      <c r="AO17" s="724"/>
      <c r="AP17" s="724" t="str">
        <f>'wedstrijd 6-17 en 7-18'!U4</f>
        <v>H</v>
      </c>
      <c r="AQ17" s="724"/>
      <c r="AR17" s="724"/>
      <c r="AS17" s="724" t="str">
        <f>'wedstrijd 8-19 en 5-16'!C4</f>
        <v>D</v>
      </c>
      <c r="AT17" s="724"/>
      <c r="AU17" s="724"/>
      <c r="AV17" s="724" t="str">
        <f>'wedstrijd 8-19 en 5-16'!H4</f>
        <v>D</v>
      </c>
      <c r="AW17" s="724"/>
      <c r="AX17" s="724"/>
      <c r="AY17" s="724" t="str">
        <f>'wedstrijd 4-15 en 9-20'!P4</f>
        <v>D</v>
      </c>
      <c r="AZ17" s="724"/>
      <c r="BA17" s="724"/>
      <c r="BB17" s="724" t="str">
        <f>'wedstrijd 4-15 en 9-20'!U4</f>
        <v>D</v>
      </c>
      <c r="BC17" s="724"/>
      <c r="BD17" s="724"/>
      <c r="BE17" s="724" t="str">
        <f>'wedstrijd 10-21 en 3-14'!C4</f>
        <v>E</v>
      </c>
      <c r="BF17" s="724"/>
      <c r="BG17" s="724"/>
      <c r="BH17" s="724" t="str">
        <f>'wedstrijd 10-21 en 3-14'!H4</f>
        <v>E</v>
      </c>
      <c r="BI17" s="724"/>
      <c r="BJ17" s="724"/>
      <c r="BK17" s="724" t="str">
        <f>'wedstrijd 2-13 en 11-22'!P4</f>
        <v>D</v>
      </c>
      <c r="BL17" s="724"/>
      <c r="BM17" s="724"/>
      <c r="BN17" s="724" t="str">
        <f>'wedstrijd 2-13 en 11-22'!U4</f>
        <v>D</v>
      </c>
      <c r="BO17" s="724"/>
      <c r="BP17" s="724"/>
      <c r="BQ17" s="724" t="str">
        <f>'wedstrijd 1-12'!Q4</f>
        <v>H</v>
      </c>
      <c r="BR17" s="724"/>
      <c r="BS17" s="724"/>
      <c r="BT17" s="724" t="str">
        <f>'wedstrijd 1-12'!L4</f>
        <v>H</v>
      </c>
      <c r="BU17" s="724"/>
      <c r="BV17" s="724"/>
      <c r="BW17" s="724" t="str">
        <f>'wedstrijd 2-13 en 11-22'!H4</f>
        <v>E</v>
      </c>
      <c r="BX17" s="724"/>
      <c r="BY17" s="724"/>
      <c r="BZ17" s="724" t="str">
        <f>'wedstrijd 2-13 en 11-22'!C4</f>
        <v>E</v>
      </c>
      <c r="CA17" s="724"/>
      <c r="CB17" s="724"/>
      <c r="CC17" s="724" t="str">
        <f>'wedstrijd 10-21 en 3-14'!U4</f>
        <v>F</v>
      </c>
      <c r="CD17" s="724"/>
      <c r="CE17" s="724"/>
      <c r="CF17" s="724" t="str">
        <f>'wedstrijd 10-21 en 3-14'!P4</f>
        <v>F</v>
      </c>
      <c r="CG17" s="724"/>
      <c r="CH17" s="724"/>
      <c r="CI17" s="724" t="str">
        <f>'wedstrijd 4-15 en 9-20'!H4</f>
        <v>H</v>
      </c>
      <c r="CJ17" s="724"/>
      <c r="CK17" s="724"/>
      <c r="CL17" s="724" t="str">
        <f>'wedstrijd 4-15 en 9-20'!C4</f>
        <v>H</v>
      </c>
      <c r="CM17" s="724"/>
      <c r="CN17" s="724"/>
      <c r="CO17" s="724" t="str">
        <f>'wedstrijd 8-19 en 5-16'!U4</f>
        <v>D</v>
      </c>
      <c r="CP17" s="724"/>
      <c r="CQ17" s="724"/>
      <c r="CR17" s="724" t="str">
        <f>'wedstrijd 8-19 en 5-16'!P4</f>
        <v>D</v>
      </c>
      <c r="CS17" s="724"/>
      <c r="CT17" s="724"/>
      <c r="CU17" s="724" t="str">
        <f>'wedstrijd 6-17 en 7-18'!H4</f>
        <v>D</v>
      </c>
      <c r="CV17" s="724"/>
      <c r="CW17" s="724"/>
      <c r="CX17" s="724" t="str">
        <f>'wedstrijd 6-17 en 7-18'!C4</f>
        <v>D</v>
      </c>
      <c r="CY17" s="724"/>
      <c r="CZ17" s="724"/>
      <c r="DA17" s="724" t="str">
        <f>'wedstrijd 6-17 en 7-18'!U4</f>
        <v>H</v>
      </c>
      <c r="DB17" s="724"/>
      <c r="DC17" s="724"/>
      <c r="DD17" s="724" t="str">
        <f>'wedstrijd 6-17 en 7-18'!P4</f>
        <v>H</v>
      </c>
      <c r="DE17" s="724"/>
      <c r="DF17" s="724"/>
      <c r="DG17" s="724" t="str">
        <f>'wedstrijd 8-19 en 5-16'!H4</f>
        <v>D</v>
      </c>
      <c r="DH17" s="724"/>
      <c r="DI17" s="724"/>
      <c r="DJ17" s="724" t="str">
        <f>'wedstrijd 8-19 en 5-16'!C4</f>
        <v>D</v>
      </c>
      <c r="DK17" s="724"/>
      <c r="DL17" s="724"/>
      <c r="DM17" s="724" t="str">
        <f>'wedstrijd 4-15 en 9-20'!U4</f>
        <v>D</v>
      </c>
      <c r="DN17" s="724"/>
      <c r="DO17" s="724"/>
      <c r="DP17" s="724" t="str">
        <f>'wedstrijd 4-15 en 9-20'!P4</f>
        <v>D</v>
      </c>
      <c r="DQ17" s="724"/>
      <c r="DR17" s="724"/>
      <c r="DS17" s="724" t="str">
        <f>'wedstrijd 10-21 en 3-14'!H4</f>
        <v>E</v>
      </c>
      <c r="DT17" s="724"/>
      <c r="DU17" s="724"/>
      <c r="DV17" s="724" t="str">
        <f>'wedstrijd 10-21 en 3-14'!C4</f>
        <v>E</v>
      </c>
      <c r="DW17" s="724"/>
      <c r="DX17" s="724"/>
      <c r="DY17" s="724" t="str">
        <f>'wedstrijd 2-13 en 11-22'!U4</f>
        <v>D</v>
      </c>
      <c r="DZ17" s="724"/>
      <c r="EA17" s="724"/>
      <c r="EB17" s="724" t="str">
        <f>'wedstrijd 2-13 en 11-22'!P4</f>
        <v>D</v>
      </c>
    </row>
    <row r="18" spans="1:132" ht="15.75" x14ac:dyDescent="0.2">
      <c r="A18" s="731"/>
      <c r="B18" s="736"/>
      <c r="C18" s="735"/>
      <c r="D18" s="731"/>
      <c r="E18" s="65"/>
      <c r="F18" s="735"/>
      <c r="H18" s="724"/>
      <c r="I18" s="724"/>
      <c r="J18" s="724"/>
      <c r="K18" s="724"/>
      <c r="L18" s="724"/>
      <c r="M18" s="724"/>
      <c r="N18" s="724"/>
      <c r="O18" s="724"/>
      <c r="P18" s="724"/>
      <c r="Q18" s="724"/>
      <c r="R18" s="724"/>
      <c r="S18" s="724"/>
      <c r="T18" s="724"/>
      <c r="U18" s="724"/>
      <c r="V18" s="724"/>
      <c r="W18" s="724"/>
      <c r="X18" s="724"/>
      <c r="Y18" s="724"/>
      <c r="Z18" s="724"/>
      <c r="AA18" s="724"/>
      <c r="AB18" s="724"/>
      <c r="AC18" s="724"/>
      <c r="AD18" s="724"/>
      <c r="AE18" s="724"/>
      <c r="AF18" s="724"/>
      <c r="AG18" s="724"/>
      <c r="AH18" s="724"/>
      <c r="AI18" s="724"/>
      <c r="AJ18" s="724"/>
      <c r="AK18" s="724"/>
      <c r="AL18" s="724"/>
      <c r="AM18" s="724"/>
      <c r="AN18" s="724"/>
      <c r="AO18" s="724"/>
      <c r="AP18" s="724"/>
      <c r="AQ18" s="724"/>
      <c r="AR18" s="724"/>
      <c r="AS18" s="724"/>
      <c r="AT18" s="724"/>
      <c r="AU18" s="724"/>
      <c r="AV18" s="724"/>
      <c r="AW18" s="724"/>
      <c r="AX18" s="724"/>
      <c r="AY18" s="724"/>
      <c r="AZ18" s="724"/>
      <c r="BA18" s="724"/>
      <c r="BB18" s="724"/>
      <c r="BC18" s="724"/>
      <c r="BD18" s="724"/>
      <c r="BE18" s="724"/>
      <c r="BF18" s="724"/>
      <c r="BG18" s="724"/>
      <c r="BH18" s="724"/>
      <c r="BI18" s="724"/>
      <c r="BJ18" s="724"/>
      <c r="BK18" s="724"/>
      <c r="BL18" s="724"/>
      <c r="BM18" s="724"/>
      <c r="BN18" s="724"/>
      <c r="BO18" s="724"/>
      <c r="BP18" s="724"/>
      <c r="BQ18" s="724"/>
      <c r="BR18" s="724"/>
      <c r="BS18" s="724"/>
      <c r="BT18" s="724"/>
      <c r="BU18" s="724"/>
      <c r="BV18" s="724"/>
      <c r="BW18" s="724"/>
      <c r="BX18" s="724"/>
      <c r="BY18" s="724"/>
      <c r="BZ18" s="724"/>
      <c r="CA18" s="724"/>
      <c r="CB18" s="724"/>
      <c r="CC18" s="724"/>
      <c r="CD18" s="724"/>
      <c r="CE18" s="724"/>
      <c r="CF18" s="724"/>
      <c r="CG18" s="724"/>
      <c r="CH18" s="724"/>
      <c r="CI18" s="724"/>
      <c r="CJ18" s="724"/>
      <c r="CK18" s="724"/>
      <c r="CL18" s="724"/>
      <c r="CM18" s="724"/>
      <c r="CN18" s="724"/>
      <c r="CO18" s="724"/>
      <c r="CP18" s="724"/>
      <c r="CQ18" s="724"/>
      <c r="CR18" s="724"/>
      <c r="CS18" s="724"/>
      <c r="CT18" s="724"/>
      <c r="CU18" s="724"/>
      <c r="CV18" s="724"/>
      <c r="CW18" s="724"/>
      <c r="CX18" s="724"/>
      <c r="CY18" s="724"/>
      <c r="CZ18" s="724"/>
      <c r="DA18" s="724"/>
      <c r="DB18" s="724"/>
      <c r="DC18" s="724"/>
      <c r="DD18" s="724"/>
      <c r="DE18" s="724"/>
      <c r="DF18" s="724"/>
      <c r="DG18" s="724"/>
      <c r="DH18" s="724"/>
      <c r="DI18" s="724"/>
      <c r="DJ18" s="724"/>
      <c r="DK18" s="724"/>
      <c r="DL18" s="724"/>
      <c r="DM18" s="724"/>
      <c r="DN18" s="724"/>
      <c r="DO18" s="724"/>
      <c r="DP18" s="724"/>
      <c r="DQ18" s="724"/>
      <c r="DR18" s="724"/>
      <c r="DS18" s="724"/>
      <c r="DT18" s="724"/>
      <c r="DU18" s="724"/>
      <c r="DV18" s="724"/>
      <c r="DW18" s="724"/>
      <c r="DX18" s="724"/>
      <c r="DY18" s="724"/>
      <c r="DZ18" s="724"/>
      <c r="EA18" s="724"/>
      <c r="EB18" s="724"/>
    </row>
    <row r="19" spans="1:132" x14ac:dyDescent="0.2">
      <c r="C19" s="735">
        <f>'wedstrijd 1-12'!N4</f>
        <v>13.896105</v>
      </c>
      <c r="F19" s="735">
        <f>'wedstrijd 1-12'!S4</f>
        <v>9.5</v>
      </c>
      <c r="H19" s="724"/>
      <c r="I19" s="730">
        <f>'wedstrijd 2-13 en 11-22'!E4</f>
        <v>27.013422500000001</v>
      </c>
      <c r="J19" s="724"/>
      <c r="K19" s="724"/>
      <c r="L19" s="730">
        <f>'wedstrijd 2-13 en 11-22'!J4</f>
        <v>27.8125</v>
      </c>
      <c r="M19" s="724"/>
      <c r="N19" s="724"/>
      <c r="O19" s="730">
        <f>'wedstrijd 10-21 en 3-14'!R4</f>
        <v>23.396675000000002</v>
      </c>
      <c r="P19" s="724"/>
      <c r="Q19" s="724"/>
      <c r="R19" s="730">
        <f>'wedstrijd 10-21 en 3-14'!W4</f>
        <v>22.066015</v>
      </c>
      <c r="S19" s="724"/>
      <c r="T19" s="724"/>
      <c r="U19" s="730">
        <f>'wedstrijd 4-15 en 9-20'!E4</f>
        <v>11.392405</v>
      </c>
      <c r="V19" s="724"/>
      <c r="W19" s="724"/>
      <c r="X19" s="730">
        <f>'wedstrijd 4-15 en 9-20'!J4</f>
        <v>13.896105</v>
      </c>
      <c r="Y19" s="724"/>
      <c r="Z19" s="724"/>
      <c r="AA19" s="730">
        <f>'wedstrijd 8-19 en 5-16'!R4</f>
        <v>35.602409999999999</v>
      </c>
      <c r="AB19" s="724"/>
      <c r="AC19" s="724"/>
      <c r="AD19" s="730">
        <f>'wedstrijd 8-19 en 5-16'!W4</f>
        <v>31.622912499999998</v>
      </c>
      <c r="AE19" s="724"/>
      <c r="AF19" s="724"/>
      <c r="AG19" s="730">
        <f>'wedstrijd 6-17 en 7-18'!E4</f>
        <v>31.622912499999998</v>
      </c>
      <c r="AH19" s="724"/>
      <c r="AI19" s="724"/>
      <c r="AJ19" s="730">
        <f>'wedstrijd 6-17 en 7-18'!J4</f>
        <v>37.558685000000004</v>
      </c>
      <c r="AK19" s="724"/>
      <c r="AL19" s="724"/>
      <c r="AM19" s="730">
        <f>'wedstrijd 6-17 en 7-18'!R4</f>
        <v>10.3389825</v>
      </c>
      <c r="AN19" s="724"/>
      <c r="AO19" s="724"/>
      <c r="AP19" s="730">
        <f>'wedstrijd 6-17 en 7-18'!W4</f>
        <v>9.5</v>
      </c>
      <c r="AQ19" s="724"/>
      <c r="AR19" s="724"/>
      <c r="AS19" s="730">
        <f>'wedstrijd 8-19 en 5-16'!E4</f>
        <v>31.622912499999998</v>
      </c>
      <c r="AT19" s="724"/>
      <c r="AU19" s="724"/>
      <c r="AV19" s="730">
        <f>'wedstrijd 8-19 en 5-16'!J4</f>
        <v>30.226700000000001</v>
      </c>
      <c r="AW19" s="724"/>
      <c r="AX19" s="724"/>
      <c r="AY19" s="730">
        <f>'wedstrijd 4-15 en 9-20'!R4</f>
        <v>30.259740000000001</v>
      </c>
      <c r="AZ19" s="724"/>
      <c r="BA19" s="724"/>
      <c r="BB19" s="730">
        <f>'wedstrijd 4-15 en 9-20'!W4</f>
        <v>31.622912499999998</v>
      </c>
      <c r="BC19" s="724"/>
      <c r="BD19" s="724"/>
      <c r="BE19" s="730">
        <f>'wedstrijd 10-21 en 3-14'!E4</f>
        <v>27.139037500000001</v>
      </c>
      <c r="BF19" s="724"/>
      <c r="BG19" s="724"/>
      <c r="BH19" s="730">
        <f>'wedstrijd 10-21 en 3-14'!J4</f>
        <v>27.013422500000001</v>
      </c>
      <c r="BI19" s="724"/>
      <c r="BJ19" s="724"/>
      <c r="BK19" s="730">
        <f>'wedstrijd 2-13 en 11-22'!R4</f>
        <v>28.869779999999999</v>
      </c>
      <c r="BL19" s="724"/>
      <c r="BM19" s="724"/>
      <c r="BN19" s="730">
        <f>'wedstrijd 2-13 en 11-22'!W4</f>
        <v>31.622912499999998</v>
      </c>
      <c r="BO19" s="724"/>
      <c r="BP19" s="724"/>
      <c r="BQ19" s="730">
        <f>'wedstrijd 1-12'!S4</f>
        <v>9.5</v>
      </c>
      <c r="BR19" s="724"/>
      <c r="BS19" s="724"/>
      <c r="BT19" s="730">
        <f>'wedstrijd 1-12'!N4</f>
        <v>13.896105</v>
      </c>
      <c r="BU19" s="724"/>
      <c r="BV19" s="724"/>
      <c r="BW19" s="730">
        <f>'wedstrijd 2-13 en 11-22'!J4</f>
        <v>27.8125</v>
      </c>
      <c r="BX19" s="724"/>
      <c r="BY19" s="724"/>
      <c r="BZ19" s="730">
        <f>'wedstrijd 2-13 en 11-22'!E4</f>
        <v>27.013422500000001</v>
      </c>
      <c r="CA19" s="724"/>
      <c r="CB19" s="724"/>
      <c r="CC19" s="730">
        <f>'wedstrijd 10-21 en 3-14'!W4</f>
        <v>22.066015</v>
      </c>
      <c r="CD19" s="724"/>
      <c r="CE19" s="724"/>
      <c r="CF19" s="730">
        <f>'wedstrijd 10-21 en 3-14'!R4</f>
        <v>23.396675000000002</v>
      </c>
      <c r="CG19" s="724"/>
      <c r="CH19" s="724"/>
      <c r="CI19" s="730">
        <f>'wedstrijd 4-15 en 9-20'!J4</f>
        <v>13.896105</v>
      </c>
      <c r="CJ19" s="724"/>
      <c r="CK19" s="724"/>
      <c r="CL19" s="730">
        <f>'wedstrijd 4-15 en 9-20'!E4</f>
        <v>11.392405</v>
      </c>
      <c r="CM19" s="724"/>
      <c r="CN19" s="724"/>
      <c r="CO19" s="730">
        <f>'wedstrijd 8-19 en 5-16'!W4</f>
        <v>31.622912499999998</v>
      </c>
      <c r="CP19" s="724"/>
      <c r="CQ19" s="724"/>
      <c r="CR19" s="730">
        <f>'wedstrijd 8-19 en 5-16'!R4</f>
        <v>35.602409999999999</v>
      </c>
      <c r="CS19" s="724"/>
      <c r="CT19" s="724"/>
      <c r="CU19" s="730">
        <f>'wedstrijd 6-17 en 7-18'!J4</f>
        <v>37.558685000000004</v>
      </c>
      <c r="CV19" s="724"/>
      <c r="CW19" s="724"/>
      <c r="CX19" s="730">
        <f>'wedstrijd 6-17 en 7-18'!E4</f>
        <v>31.622912499999998</v>
      </c>
      <c r="CY19" s="724"/>
      <c r="CZ19" s="724"/>
      <c r="DA19" s="730">
        <f>'wedstrijd 6-17 en 7-18'!W4</f>
        <v>9.5</v>
      </c>
      <c r="DB19" s="724"/>
      <c r="DC19" s="724"/>
      <c r="DD19" s="730">
        <f>'wedstrijd 6-17 en 7-18'!R4</f>
        <v>10.3389825</v>
      </c>
      <c r="DE19" s="724"/>
      <c r="DF19" s="724"/>
      <c r="DG19" s="730">
        <f>'wedstrijd 8-19 en 5-16'!J4</f>
        <v>30.226700000000001</v>
      </c>
      <c r="DH19" s="724"/>
      <c r="DI19" s="724"/>
      <c r="DJ19" s="730">
        <f>'wedstrijd 8-19 en 5-16'!E4</f>
        <v>31.622912499999998</v>
      </c>
      <c r="DK19" s="724"/>
      <c r="DL19" s="724"/>
      <c r="DM19" s="730">
        <f>'wedstrijd 4-15 en 9-20'!W4</f>
        <v>31.622912499999998</v>
      </c>
      <c r="DN19" s="724"/>
      <c r="DO19" s="724"/>
      <c r="DP19" s="730">
        <f>'wedstrijd 4-15 en 9-20'!R4</f>
        <v>30.259740000000001</v>
      </c>
      <c r="DQ19" s="724"/>
      <c r="DR19" s="724"/>
      <c r="DS19" s="730">
        <f>'wedstrijd 10-21 en 3-14'!J4</f>
        <v>27.013422500000001</v>
      </c>
      <c r="DT19" s="724"/>
      <c r="DU19" s="724"/>
      <c r="DV19" s="730">
        <f>'wedstrijd 10-21 en 3-14'!E4</f>
        <v>27.139037500000001</v>
      </c>
      <c r="DW19" s="724"/>
      <c r="DX19" s="724"/>
      <c r="DY19" s="730">
        <f>'wedstrijd 2-13 en 11-22'!W4</f>
        <v>31.622912499999998</v>
      </c>
      <c r="DZ19" s="724"/>
      <c r="EA19" s="724"/>
      <c r="EB19" s="730">
        <f>'wedstrijd 2-13 en 11-22'!R4</f>
        <v>28.869779999999999</v>
      </c>
    </row>
    <row r="20" spans="1:132" s="729" customFormat="1" x14ac:dyDescent="0.25">
      <c r="B20" s="729" t="str">
        <f>'wedstrijd 1-12'!O4</f>
        <v>Vermeulen Gert</v>
      </c>
      <c r="E20" s="729" t="str">
        <f>'wedstrijd 1-12'!T4</f>
        <v>Vlooswijk Co</v>
      </c>
      <c r="H20" s="729" t="str">
        <f>'wedstrijd 2-13 en 11-22'!F4</f>
        <v>Wit de Jan</v>
      </c>
      <c r="K20" s="729" t="str">
        <f>'wedstrijd 2-13 en 11-22'!K4</f>
        <v>Kroon Jos</v>
      </c>
      <c r="N20" s="729" t="str">
        <f>'wedstrijd 10-21 en 3-14'!S4</f>
        <v>Vliet v. Cees</v>
      </c>
      <c r="Q20" s="729" t="str">
        <f>'wedstrijd 10-21 en 3-14'!X4</f>
        <v>Bode Harry</v>
      </c>
      <c r="T20" s="729" t="str">
        <f>'wedstrijd 4-15 en 9-20'!F4</f>
        <v>Boere Piet</v>
      </c>
      <c r="W20" s="729" t="str">
        <f>'wedstrijd 4-15 en 9-20'!K4</f>
        <v>Vermeulen Gert</v>
      </c>
      <c r="Z20" s="729" t="str">
        <f>'wedstrijd 8-19 en 5-16'!S4</f>
        <v>Eijk v. Cees</v>
      </c>
      <c r="AC20" s="729" t="str">
        <f>'wedstrijd 8-19 en 5-16'!X4</f>
        <v>Sleeuwenhoek Louis</v>
      </c>
      <c r="AE20" s="737" t="s">
        <v>507</v>
      </c>
      <c r="AF20" s="729" t="str">
        <f>'wedstrijd 6-17 en 7-18'!F4</f>
        <v>Sleeuwenhoek Louis</v>
      </c>
      <c r="AI20" s="729" t="str">
        <f>'wedstrijd 6-17 en 7-18'!K4</f>
        <v>Verleun Jan</v>
      </c>
      <c r="AL20" s="729" t="str">
        <f>'wedstrijd 6-17 en 7-18'!S4</f>
        <v>Hoogendijk Marinus*</v>
      </c>
      <c r="AO20" s="729" t="str">
        <f>'wedstrijd 6-17 en 7-18'!X4</f>
        <v>Masson Egbert*</v>
      </c>
      <c r="AR20" s="729" t="str">
        <f>'wedstrijd 8-19 en 5-16'!F4</f>
        <v>Sleeuwenhoek Louis</v>
      </c>
      <c r="AU20" s="729" t="str">
        <f>'wedstrijd 8-19 en 5-16'!K4</f>
        <v xml:space="preserve">Achterberg Arnold </v>
      </c>
      <c r="AX20" s="729" t="str">
        <f>'wedstrijd 4-15 en 9-20'!S4</f>
        <v xml:space="preserve">Berends Sjaak </v>
      </c>
      <c r="BA20" s="729" t="str">
        <f>'wedstrijd 4-15 en 9-20'!X4</f>
        <v>Sleeuwenhoek Louis</v>
      </c>
      <c r="BD20" s="729" t="str">
        <f>'wedstrijd 10-21 en 3-14'!F4</f>
        <v>Pater Gerrit</v>
      </c>
      <c r="BG20" s="729" t="str">
        <f>'wedstrijd 10-21 en 3-14'!K4</f>
        <v>Wit de Jan</v>
      </c>
      <c r="BJ20" s="729" t="str">
        <f>'wedstrijd 2-13 en 11-22'!S4</f>
        <v>Sandbrink Joop</v>
      </c>
      <c r="BM20" s="729" t="str">
        <f>'wedstrijd 2-13 en 11-22'!X4</f>
        <v>Sleeuwenhoek Louis</v>
      </c>
      <c r="BO20" s="729" t="s">
        <v>509</v>
      </c>
      <c r="BP20" s="729" t="str">
        <f>'wedstrijd 1-12'!T4</f>
        <v>Vlooswijk Co</v>
      </c>
      <c r="BS20" s="729" t="str">
        <f>'wedstrijd 1-12'!O4</f>
        <v>Vermeulen Gert</v>
      </c>
      <c r="BV20" s="729" t="str">
        <f>'wedstrijd 2-13 en 11-22'!K4</f>
        <v>Kroon Jos</v>
      </c>
      <c r="BY20" s="729" t="str">
        <f>'wedstrijd 2-13 en 11-22'!F4</f>
        <v>Wit de Jan</v>
      </c>
      <c r="CB20" s="729" t="str">
        <f>'wedstrijd 10-21 en 3-14'!X4</f>
        <v>Bode Harry</v>
      </c>
      <c r="CE20" s="729" t="str">
        <f>'wedstrijd 10-21 en 3-14'!S4</f>
        <v>Vliet v. Cees</v>
      </c>
      <c r="CH20" s="729" t="str">
        <f>'wedstrijd 4-15 en 9-20'!K4</f>
        <v>Vermeulen Gert</v>
      </c>
      <c r="CK20" s="729" t="str">
        <f>'wedstrijd 4-15 en 9-20'!F4</f>
        <v>Boere Piet</v>
      </c>
      <c r="CN20" s="729" t="str">
        <f>'wedstrijd 8-19 en 5-16'!X4</f>
        <v>Sleeuwenhoek Louis</v>
      </c>
      <c r="CQ20" s="729" t="str">
        <f>'wedstrijd 8-19 en 5-16'!S4</f>
        <v>Eijk v. Cees</v>
      </c>
      <c r="CT20" s="729" t="str">
        <f>'wedstrijd 6-17 en 7-18'!K4</f>
        <v>Verleun Jan</v>
      </c>
      <c r="CW20" s="729" t="str">
        <f>'wedstrijd 6-17 en 7-18'!F4</f>
        <v>Sleeuwenhoek Louis</v>
      </c>
      <c r="CZ20" s="729" t="str">
        <f>'wedstrijd 6-17 en 7-18'!X4</f>
        <v>Masson Egbert*</v>
      </c>
      <c r="DC20" s="729" t="str">
        <f>'wedstrijd 6-17 en 7-18'!S4</f>
        <v>Hoogendijk Marinus*</v>
      </c>
      <c r="DF20" s="729" t="str">
        <f>'wedstrijd 8-19 en 5-16'!K4</f>
        <v xml:space="preserve">Achterberg Arnold </v>
      </c>
      <c r="DI20" s="729" t="str">
        <f>'wedstrijd 8-19 en 5-16'!F4</f>
        <v>Sleeuwenhoek Louis</v>
      </c>
      <c r="DL20" s="729" t="str">
        <f>'wedstrijd 4-15 en 9-20'!X4</f>
        <v>Sleeuwenhoek Louis</v>
      </c>
      <c r="DO20" s="729" t="str">
        <f>'wedstrijd 4-15 en 9-20'!S4</f>
        <v xml:space="preserve">Berends Sjaak </v>
      </c>
      <c r="DR20" s="729" t="str">
        <f>'wedstrijd 10-21 en 3-14'!K4</f>
        <v>Wit de Jan</v>
      </c>
      <c r="DU20" s="729" t="str">
        <f>'wedstrijd 10-21 en 3-14'!F4</f>
        <v>Pater Gerrit</v>
      </c>
      <c r="DX20" s="729" t="str">
        <f>'wedstrijd 2-13 en 11-22'!X4</f>
        <v>Sleeuwenhoek Louis</v>
      </c>
      <c r="EA20" s="729" t="str">
        <f>'wedstrijd 2-13 en 11-22'!S4</f>
        <v>Sandbrink Joop</v>
      </c>
    </row>
    <row r="21" spans="1:132" x14ac:dyDescent="0.2">
      <c r="A21" s="723"/>
      <c r="B21" s="723"/>
      <c r="C21" s="723"/>
      <c r="D21" s="723"/>
      <c r="E21" s="723"/>
      <c r="F21" s="723"/>
    </row>
    <row r="22" spans="1:132" x14ac:dyDescent="0.2">
      <c r="A22" s="723"/>
      <c r="B22" s="723"/>
      <c r="C22" s="723"/>
      <c r="D22" s="723"/>
      <c r="E22" s="723"/>
      <c r="F22" s="723"/>
    </row>
    <row r="23" spans="1:132" x14ac:dyDescent="0.2">
      <c r="A23" s="731"/>
      <c r="B23" s="731"/>
      <c r="C23" s="723" t="s">
        <v>319</v>
      </c>
      <c r="D23" s="731"/>
      <c r="E23" s="724"/>
      <c r="F23" s="732"/>
      <c r="I23" s="723" t="s">
        <v>319</v>
      </c>
      <c r="O23" s="723" t="s">
        <v>319</v>
      </c>
      <c r="U23" s="723" t="s">
        <v>319</v>
      </c>
      <c r="AA23" s="723" t="s">
        <v>319</v>
      </c>
      <c r="AG23" s="723" t="s">
        <v>319</v>
      </c>
      <c r="AM23" s="723" t="s">
        <v>319</v>
      </c>
      <c r="AS23" s="723" t="s">
        <v>319</v>
      </c>
      <c r="AY23" s="723" t="s">
        <v>319</v>
      </c>
      <c r="BE23" s="723" t="s">
        <v>319</v>
      </c>
      <c r="BK23" s="723" t="s">
        <v>319</v>
      </c>
      <c r="BQ23" s="723" t="s">
        <v>319</v>
      </c>
      <c r="BW23" s="723" t="s">
        <v>319</v>
      </c>
      <c r="CC23" s="723" t="s">
        <v>319</v>
      </c>
      <c r="CI23" s="723" t="s">
        <v>319</v>
      </c>
      <c r="CO23" s="723" t="s">
        <v>319</v>
      </c>
      <c r="CU23" s="723" t="s">
        <v>319</v>
      </c>
      <c r="DA23" s="723" t="s">
        <v>319</v>
      </c>
      <c r="DG23" s="723" t="s">
        <v>319</v>
      </c>
      <c r="DM23" s="723" t="s">
        <v>319</v>
      </c>
      <c r="DS23" s="723" t="s">
        <v>319</v>
      </c>
      <c r="DY23" s="723" t="s">
        <v>319</v>
      </c>
    </row>
    <row r="24" spans="1:132" x14ac:dyDescent="0.2">
      <c r="A24" s="731"/>
      <c r="B24" s="731">
        <f>'wedstrijd 1-12'!L1</f>
        <v>1</v>
      </c>
      <c r="C24" s="731"/>
      <c r="D24" s="731"/>
      <c r="E24" s="723"/>
      <c r="F24" s="733">
        <f>'wedstrijd 1-12'!I2</f>
        <v>43382</v>
      </c>
      <c r="H24" s="724">
        <f>'wedstrijd 2-13 en 11-22'!C1</f>
        <v>2</v>
      </c>
      <c r="L24" s="725">
        <f>'wedstrijd 2-13 en 11-22'!A1</f>
        <v>43389</v>
      </c>
      <c r="M24" s="724"/>
      <c r="N24" s="724">
        <f>'wedstrijd 10-21 en 3-14'!P1</f>
        <v>3</v>
      </c>
      <c r="O24" s="724"/>
      <c r="P24" s="724"/>
      <c r="Q24" s="724"/>
      <c r="R24" s="725">
        <f>'wedstrijd 10-21 en 3-14'!M2</f>
        <v>43396</v>
      </c>
      <c r="S24" s="724"/>
      <c r="T24" s="724">
        <f>'wedstrijd 4-15 en 9-20'!C1</f>
        <v>4</v>
      </c>
      <c r="U24" s="724"/>
      <c r="V24" s="724"/>
      <c r="W24" s="724"/>
      <c r="X24" s="725">
        <f>'wedstrijd 4-15 en 9-20'!A1</f>
        <v>43403</v>
      </c>
      <c r="Y24" s="724"/>
      <c r="Z24" s="724">
        <f>'wedstrijd 8-19 en 5-16'!P1</f>
        <v>5</v>
      </c>
      <c r="AA24" s="724"/>
      <c r="AB24" s="724"/>
      <c r="AC24" s="724"/>
      <c r="AD24" s="725">
        <f>'wedstrijd 8-19 en 5-16'!M2</f>
        <v>43410</v>
      </c>
      <c r="AE24" s="724"/>
      <c r="AF24" s="724">
        <f>'wedstrijd 6-17 en 7-18'!C1</f>
        <v>6</v>
      </c>
      <c r="AG24" s="724"/>
      <c r="AH24" s="724"/>
      <c r="AI24" s="724"/>
      <c r="AJ24" s="725">
        <f>'wedstrijd 6-17 en 7-18'!A1</f>
        <v>43417</v>
      </c>
      <c r="AK24" s="724"/>
      <c r="AL24" s="724">
        <f>'wedstrijd 6-17 en 7-18'!P1</f>
        <v>7</v>
      </c>
      <c r="AM24" s="724"/>
      <c r="AN24" s="724"/>
      <c r="AO24" s="724"/>
      <c r="AP24" s="725">
        <f>'wedstrijd 6-17 en 7-18'!M2</f>
        <v>43424</v>
      </c>
      <c r="AQ24" s="724"/>
      <c r="AR24" s="724">
        <f>'wedstrijd 8-19 en 5-16'!C1</f>
        <v>8</v>
      </c>
      <c r="AS24" s="724"/>
      <c r="AT24" s="724"/>
      <c r="AU24" s="724"/>
      <c r="AV24" s="725">
        <f>'wedstrijd 8-19 en 5-16'!A1</f>
        <v>43431</v>
      </c>
      <c r="AW24" s="724"/>
      <c r="AX24" s="724">
        <f>'wedstrijd 4-15 en 9-20'!P1</f>
        <v>9</v>
      </c>
      <c r="AY24" s="724"/>
      <c r="AZ24" s="724"/>
      <c r="BA24" s="724"/>
      <c r="BB24" s="725">
        <f>'wedstrijd 4-15 en 9-20'!M2</f>
        <v>43438</v>
      </c>
      <c r="BC24" s="724"/>
      <c r="BD24" s="724">
        <f>'wedstrijd 10-21 en 3-14'!C1</f>
        <v>10</v>
      </c>
      <c r="BE24" s="724"/>
      <c r="BF24" s="724"/>
      <c r="BG24" s="724"/>
      <c r="BH24" s="725">
        <f>'wedstrijd 10-21 en 3-14'!A1</f>
        <v>43445</v>
      </c>
      <c r="BI24" s="724"/>
      <c r="BJ24" s="724">
        <f>'wedstrijd 2-13 en 11-22'!P1</f>
        <v>11</v>
      </c>
      <c r="BK24" s="724"/>
      <c r="BL24" s="724"/>
      <c r="BM24" s="724"/>
      <c r="BN24" s="725">
        <f>'wedstrijd 2-13 en 11-22'!M2</f>
        <v>43452</v>
      </c>
      <c r="BO24" s="724"/>
      <c r="BP24" s="724" t="str">
        <f>'wedstrijd 1-12'!L55</f>
        <v>12</v>
      </c>
      <c r="BQ24" s="724"/>
      <c r="BR24" s="724"/>
      <c r="BS24" s="724"/>
      <c r="BT24" s="726" t="str">
        <f>'wedstrijd 1-12'!I55</f>
        <v>08-01-2019</v>
      </c>
      <c r="BU24" s="724"/>
      <c r="BV24" s="724">
        <f>'wedstrijd 2-13 en 11-22'!C55</f>
        <v>13</v>
      </c>
      <c r="BW24" s="724"/>
      <c r="BX24" s="724"/>
      <c r="BY24" s="724"/>
      <c r="BZ24" s="725" t="str">
        <f>'wedstrijd 2-13 en 11-22'!A55</f>
        <v>15-01-2019</v>
      </c>
      <c r="CA24" s="724"/>
      <c r="CB24" s="724">
        <f>'wedstrijd 10-21 en 3-14'!P55</f>
        <v>14</v>
      </c>
      <c r="CC24" s="724"/>
      <c r="CD24" s="724"/>
      <c r="CE24" s="724"/>
      <c r="CF24" s="727" t="str">
        <f>'wedstrijd 10-21 en 3-14'!N55</f>
        <v>22-01-2019</v>
      </c>
      <c r="CG24" s="724"/>
      <c r="CH24" s="724">
        <f>'wedstrijd 4-15 en 9-20'!C55</f>
        <v>15</v>
      </c>
      <c r="CI24" s="724"/>
      <c r="CJ24" s="724"/>
      <c r="CK24" s="724"/>
      <c r="CL24" s="727" t="str">
        <f>'wedstrijd 4-15 en 9-20'!A55</f>
        <v>29-01-2019</v>
      </c>
      <c r="CM24" s="724"/>
      <c r="CN24" s="724">
        <f>'wedstrijd 8-19 en 5-16'!P55</f>
        <v>16</v>
      </c>
      <c r="CO24" s="724"/>
      <c r="CP24" s="724"/>
      <c r="CQ24" s="724"/>
      <c r="CR24" s="727" t="str">
        <f>'wedstrijd 8-19 en 5-16'!N55</f>
        <v>05-02-2019</v>
      </c>
      <c r="CS24" s="724"/>
      <c r="CT24" s="724">
        <f>'wedstrijd 6-17 en 7-18'!C55</f>
        <v>17</v>
      </c>
      <c r="CU24" s="724"/>
      <c r="CV24" s="724"/>
      <c r="CW24" s="724"/>
      <c r="CX24" s="727" t="str">
        <f>'wedstrijd 6-17 en 7-18'!A55</f>
        <v>12-02-2019</v>
      </c>
      <c r="CY24" s="724"/>
      <c r="CZ24" s="724">
        <f>'wedstrijd 6-17 en 7-18'!P55</f>
        <v>18</v>
      </c>
      <c r="DA24" s="724"/>
      <c r="DB24" s="724"/>
      <c r="DC24" s="724"/>
      <c r="DD24" s="727" t="str">
        <f>'wedstrijd 6-17 en 7-18'!N55</f>
        <v>19-02-2019</v>
      </c>
      <c r="DE24" s="724"/>
      <c r="DF24" s="724">
        <f>'wedstrijd 8-19 en 5-16'!C55</f>
        <v>19</v>
      </c>
      <c r="DG24" s="724"/>
      <c r="DH24" s="724"/>
      <c r="DI24" s="724"/>
      <c r="DJ24" s="727" t="str">
        <f>'wedstrijd 8-19 en 5-16'!A55</f>
        <v>26-02-2019</v>
      </c>
      <c r="DK24" s="724"/>
      <c r="DL24" s="724">
        <f>'wedstrijd 4-15 en 9-20'!P55</f>
        <v>20</v>
      </c>
      <c r="DM24" s="724"/>
      <c r="DN24" s="724"/>
      <c r="DO24" s="724"/>
      <c r="DP24" s="728" t="str">
        <f>'wedstrijd 4-15 en 9-20'!N55</f>
        <v>05-03-2019</v>
      </c>
      <c r="DQ24" s="724"/>
      <c r="DR24" s="724">
        <f>'wedstrijd 10-21 en 3-14'!C55</f>
        <v>21</v>
      </c>
      <c r="DS24" s="724"/>
      <c r="DT24" s="724"/>
      <c r="DU24" s="724"/>
      <c r="DV24" s="727" t="str">
        <f>'wedstrijd 10-21 en 3-14'!A55</f>
        <v>12-03-2019</v>
      </c>
      <c r="DW24" s="724"/>
      <c r="DX24" s="724">
        <f>'wedstrijd 2-13 en 11-22'!P55</f>
        <v>22</v>
      </c>
      <c r="DY24" s="724"/>
      <c r="DZ24" s="724"/>
      <c r="EA24" s="724"/>
      <c r="EB24" s="727" t="str">
        <f>'wedstrijd 2-13 en 11-22'!N55</f>
        <v>19-03-2019</v>
      </c>
    </row>
    <row r="25" spans="1:132" x14ac:dyDescent="0.2">
      <c r="A25" s="731"/>
      <c r="B25" s="731"/>
      <c r="C25" s="731"/>
      <c r="D25" s="731"/>
      <c r="E25" s="731"/>
      <c r="F25" s="731"/>
      <c r="M25" s="724"/>
      <c r="N25" s="724"/>
      <c r="O25" s="724"/>
      <c r="P25" s="724"/>
      <c r="Q25" s="724"/>
      <c r="R25" s="724"/>
      <c r="S25" s="724"/>
      <c r="T25" s="724"/>
      <c r="U25" s="724"/>
      <c r="V25" s="724"/>
      <c r="W25" s="724"/>
      <c r="X25" s="724"/>
      <c r="Y25" s="724"/>
      <c r="Z25" s="724"/>
      <c r="AA25" s="724"/>
      <c r="AB25" s="724"/>
      <c r="AC25" s="724"/>
      <c r="AD25" s="724"/>
      <c r="AE25" s="724"/>
      <c r="AF25" s="724"/>
      <c r="AG25" s="724"/>
      <c r="AH25" s="724"/>
      <c r="AI25" s="724"/>
      <c r="AJ25" s="724"/>
      <c r="AK25" s="724"/>
      <c r="AL25" s="724"/>
      <c r="AM25" s="724"/>
      <c r="AN25" s="724"/>
      <c r="AO25" s="724"/>
      <c r="AP25" s="724"/>
      <c r="AQ25" s="724"/>
      <c r="AR25" s="724"/>
      <c r="AS25" s="724"/>
      <c r="AT25" s="724"/>
      <c r="AU25" s="724"/>
      <c r="AV25" s="724"/>
      <c r="AW25" s="724"/>
      <c r="AX25" s="724"/>
      <c r="AY25" s="724"/>
      <c r="AZ25" s="724"/>
      <c r="BA25" s="724"/>
      <c r="BB25" s="724"/>
      <c r="BC25" s="724"/>
      <c r="BD25" s="724"/>
      <c r="BE25" s="724"/>
      <c r="BF25" s="724"/>
      <c r="BG25" s="724"/>
      <c r="BH25" s="724"/>
      <c r="BI25" s="724"/>
      <c r="BJ25" s="724"/>
      <c r="BK25" s="724"/>
      <c r="BL25" s="724"/>
      <c r="BM25" s="724"/>
      <c r="BN25" s="724"/>
      <c r="BO25" s="724"/>
      <c r="BP25" s="724"/>
      <c r="BQ25" s="724"/>
      <c r="BR25" s="724"/>
      <c r="BS25" s="724"/>
      <c r="BT25" s="724"/>
      <c r="BU25" s="724"/>
      <c r="BV25" s="724"/>
      <c r="BW25" s="724"/>
      <c r="BX25" s="724"/>
      <c r="BY25" s="724"/>
      <c r="BZ25" s="724"/>
      <c r="CA25" s="724"/>
      <c r="CB25" s="724"/>
      <c r="CC25" s="724"/>
      <c r="CD25" s="724"/>
      <c r="CE25" s="724"/>
      <c r="CF25" s="724"/>
      <c r="CG25" s="724"/>
      <c r="CH25" s="724"/>
      <c r="CI25" s="724"/>
      <c r="CJ25" s="724"/>
      <c r="CK25" s="724"/>
      <c r="CL25" s="724"/>
      <c r="CM25" s="724"/>
      <c r="CN25" s="724"/>
      <c r="CO25" s="724"/>
      <c r="CP25" s="724"/>
      <c r="CQ25" s="724"/>
      <c r="CR25" s="724"/>
      <c r="CS25" s="724"/>
      <c r="CT25" s="724"/>
      <c r="CU25" s="724"/>
      <c r="CV25" s="724"/>
      <c r="CW25" s="724"/>
      <c r="CX25" s="724"/>
      <c r="CY25" s="724"/>
      <c r="CZ25" s="724"/>
      <c r="DA25" s="724"/>
      <c r="DB25" s="724"/>
      <c r="DC25" s="724"/>
      <c r="DD25" s="724"/>
      <c r="DE25" s="724"/>
      <c r="DF25" s="724"/>
      <c r="DG25" s="724"/>
      <c r="DH25" s="724"/>
      <c r="DI25" s="724"/>
      <c r="DJ25" s="724"/>
      <c r="DK25" s="724"/>
      <c r="DL25" s="724"/>
      <c r="DM25" s="724"/>
      <c r="DN25" s="724"/>
      <c r="DO25" s="724"/>
      <c r="DP25" s="724"/>
      <c r="DQ25" s="724"/>
      <c r="DR25" s="724"/>
      <c r="DS25" s="724"/>
      <c r="DT25" s="724"/>
      <c r="DU25" s="724"/>
      <c r="DV25" s="724"/>
      <c r="DW25" s="724"/>
      <c r="DX25" s="724"/>
      <c r="DY25" s="724"/>
      <c r="DZ25" s="724"/>
      <c r="EA25" s="724"/>
      <c r="EB25" s="724"/>
    </row>
    <row r="26" spans="1:132" x14ac:dyDescent="0.2">
      <c r="A26" s="731"/>
      <c r="B26" s="731"/>
      <c r="C26" s="731"/>
      <c r="D26" s="731"/>
      <c r="E26" s="731"/>
      <c r="F26" s="731"/>
      <c r="M26" s="724"/>
      <c r="N26" s="724"/>
      <c r="O26" s="724"/>
      <c r="P26" s="724"/>
      <c r="Q26" s="724"/>
      <c r="R26" s="724"/>
      <c r="S26" s="724"/>
      <c r="T26" s="724"/>
      <c r="U26" s="724"/>
      <c r="V26" s="724"/>
      <c r="W26" s="724"/>
      <c r="X26" s="724"/>
      <c r="Y26" s="724"/>
      <c r="Z26" s="724"/>
      <c r="AA26" s="724"/>
      <c r="AB26" s="724"/>
      <c r="AC26" s="724"/>
      <c r="AD26" s="724"/>
      <c r="AE26" s="724"/>
      <c r="AF26" s="724"/>
      <c r="AG26" s="724"/>
      <c r="AH26" s="724"/>
      <c r="AI26" s="724"/>
      <c r="AJ26" s="724"/>
      <c r="AK26" s="724"/>
      <c r="AL26" s="724"/>
      <c r="AM26" s="724"/>
      <c r="AN26" s="724"/>
      <c r="AO26" s="724"/>
      <c r="AP26" s="724"/>
      <c r="AQ26" s="724"/>
      <c r="AR26" s="729">
        <f>'wedstrijd 1-12'!A4</f>
        <v>0</v>
      </c>
      <c r="AS26" s="738"/>
      <c r="AT26" s="724"/>
      <c r="AU26" s="724"/>
      <c r="AV26" s="724"/>
      <c r="AW26" s="724"/>
      <c r="AX26" s="724"/>
      <c r="AY26" s="724"/>
      <c r="AZ26" s="724"/>
      <c r="BA26" s="724"/>
      <c r="BB26" s="724"/>
      <c r="BC26" s="724"/>
      <c r="BD26" s="724"/>
      <c r="BE26" s="724"/>
      <c r="BF26" s="724"/>
      <c r="BG26" s="724"/>
      <c r="BH26" s="724"/>
      <c r="BI26" s="724"/>
      <c r="BJ26" s="724"/>
      <c r="BK26" s="724"/>
      <c r="BL26" s="724"/>
      <c r="BM26" s="724"/>
      <c r="BN26" s="724"/>
      <c r="BO26" s="724"/>
      <c r="BP26" s="724"/>
      <c r="BQ26" s="724"/>
      <c r="BR26" s="724"/>
      <c r="BS26" s="724"/>
      <c r="BT26" s="724"/>
      <c r="BU26" s="724"/>
      <c r="BV26" s="724"/>
      <c r="BW26" s="724"/>
      <c r="BX26" s="724"/>
      <c r="BY26" s="724"/>
      <c r="BZ26" s="724"/>
      <c r="CA26" s="724"/>
      <c r="CB26" s="724"/>
      <c r="CC26" s="724"/>
      <c r="CD26" s="724"/>
      <c r="CE26" s="724"/>
      <c r="CF26" s="724"/>
      <c r="CG26" s="724"/>
      <c r="CH26" s="729"/>
      <c r="CI26" s="724"/>
      <c r="CJ26" s="724"/>
      <c r="CK26" s="724"/>
      <c r="CL26" s="724"/>
      <c r="CM26" s="724"/>
      <c r="CN26" s="724"/>
      <c r="CO26" s="724"/>
      <c r="CP26" s="724"/>
      <c r="CQ26" s="724"/>
      <c r="CR26" s="724"/>
      <c r="CS26" s="724"/>
      <c r="CT26" s="724"/>
      <c r="CU26" s="724"/>
      <c r="CV26" s="724"/>
      <c r="CW26" s="724"/>
      <c r="CX26" s="724"/>
      <c r="CY26" s="724"/>
      <c r="CZ26" s="724"/>
      <c r="DA26" s="724"/>
      <c r="DB26" s="724"/>
      <c r="DC26" s="724"/>
      <c r="DD26" s="724"/>
      <c r="DE26" s="724"/>
      <c r="DF26" s="729">
        <f>'wedstrijd 1-12'!A8</f>
        <v>0</v>
      </c>
      <c r="DG26" s="724"/>
      <c r="DH26" s="724"/>
      <c r="DI26" s="724"/>
      <c r="DJ26" s="724"/>
      <c r="DK26" s="724"/>
      <c r="DL26" s="724"/>
      <c r="DM26" s="724"/>
      <c r="DN26" s="724"/>
      <c r="DO26" s="724"/>
      <c r="DP26" s="724"/>
      <c r="DQ26" s="724"/>
      <c r="DR26" s="724"/>
      <c r="DS26" s="724"/>
      <c r="DT26" s="724"/>
      <c r="DU26" s="724"/>
      <c r="DV26" s="724"/>
      <c r="DW26" s="724"/>
      <c r="DX26" s="724"/>
      <c r="DY26" s="724"/>
      <c r="DZ26" s="724"/>
      <c r="EA26" s="724"/>
      <c r="EB26" s="724"/>
    </row>
    <row r="27" spans="1:132" x14ac:dyDescent="0.2">
      <c r="A27" s="731"/>
      <c r="B27" s="734"/>
      <c r="C27" s="735" t="str">
        <f>'wedstrijd 1-12'!L5</f>
        <v>F</v>
      </c>
      <c r="D27" s="731"/>
      <c r="E27" s="734"/>
      <c r="F27" s="735" t="str">
        <f>'wedstrijd 1-12'!Q5</f>
        <v>F</v>
      </c>
      <c r="H27" s="724"/>
      <c r="I27" s="724" t="str">
        <f>'wedstrijd 2-13 en 11-22'!C5</f>
        <v>D</v>
      </c>
      <c r="J27" s="724"/>
      <c r="K27" s="724"/>
      <c r="L27" s="724" t="str">
        <f>'wedstrijd 2-13 en 11-22'!H5</f>
        <v>D</v>
      </c>
      <c r="M27" s="724"/>
      <c r="N27" s="724"/>
      <c r="O27" s="724" t="str">
        <f>'wedstrijd 10-21 en 3-14'!P5</f>
        <v>E</v>
      </c>
      <c r="P27" s="724"/>
      <c r="Q27" s="724"/>
      <c r="R27" s="724" t="str">
        <f>'wedstrijd 10-21 en 3-14'!U5</f>
        <v>E</v>
      </c>
      <c r="S27" s="724"/>
      <c r="T27" s="724"/>
      <c r="U27" s="724" t="str">
        <f>'wedstrijd 4-15 en 9-20'!C5</f>
        <v>D</v>
      </c>
      <c r="V27" s="724"/>
      <c r="W27" s="724"/>
      <c r="X27" s="724" t="str">
        <f>'wedstrijd 4-15 en 9-20'!H5</f>
        <v>D</v>
      </c>
      <c r="Y27" s="724"/>
      <c r="Z27" s="724"/>
      <c r="AA27" s="724" t="str">
        <f>'wedstrijd 8-19 en 5-16'!P5</f>
        <v>E</v>
      </c>
      <c r="AB27" s="724"/>
      <c r="AC27" s="724"/>
      <c r="AD27" s="724" t="str">
        <f>'wedstrijd 8-19 en 5-16'!U5</f>
        <v>E</v>
      </c>
      <c r="AE27" s="724"/>
      <c r="AF27" s="724"/>
      <c r="AG27" s="724" t="str">
        <f>'wedstrijd 6-17 en 7-18'!C5</f>
        <v>H</v>
      </c>
      <c r="AH27" s="724"/>
      <c r="AI27" s="724"/>
      <c r="AJ27" s="724" t="str">
        <f>'wedstrijd 6-17 en 7-18'!H5</f>
        <v>H</v>
      </c>
      <c r="AK27" s="724"/>
      <c r="AL27" s="724"/>
      <c r="AM27" s="724" t="str">
        <f>'wedstrijd 6-17 en 7-18'!P5</f>
        <v>D</v>
      </c>
      <c r="AN27" s="724"/>
      <c r="AO27" s="724"/>
      <c r="AP27" s="724" t="str">
        <f>'wedstrijd 6-17 en 7-18'!U5</f>
        <v>D</v>
      </c>
      <c r="AQ27" s="724"/>
      <c r="AR27" s="724"/>
      <c r="AS27" s="724" t="str">
        <f>'wedstrijd 8-19 en 5-16'!C5</f>
        <v>E</v>
      </c>
      <c r="AT27" s="724"/>
      <c r="AU27" s="724"/>
      <c r="AV27" s="724" t="str">
        <f>'wedstrijd 8-19 en 5-16'!H5</f>
        <v>E</v>
      </c>
      <c r="AW27" s="724"/>
      <c r="AX27" s="724"/>
      <c r="AY27" s="724" t="str">
        <f>'wedstrijd 4-15 en 9-20'!P5</f>
        <v>E</v>
      </c>
      <c r="AZ27" s="724"/>
      <c r="BA27" s="724"/>
      <c r="BB27" s="724" t="str">
        <f>'wedstrijd 4-15 en 9-20'!U5</f>
        <v>E</v>
      </c>
      <c r="BC27" s="724"/>
      <c r="BD27" s="724"/>
      <c r="BE27" s="724" t="str">
        <f>'wedstrijd 10-21 en 3-14'!C5</f>
        <v>H</v>
      </c>
      <c r="BF27" s="724"/>
      <c r="BG27" s="724"/>
      <c r="BH27" s="724" t="str">
        <f>'wedstrijd 10-21 en 3-14'!H5</f>
        <v>H</v>
      </c>
      <c r="BI27" s="724"/>
      <c r="BJ27" s="724"/>
      <c r="BK27" s="724" t="str">
        <f>'wedstrijd 2-13 en 11-22'!P5</f>
        <v>E</v>
      </c>
      <c r="BL27" s="724"/>
      <c r="BM27" s="724"/>
      <c r="BN27" s="724" t="str">
        <f>'wedstrijd 2-13 en 11-22'!U5</f>
        <v>E</v>
      </c>
      <c r="BO27" s="724"/>
      <c r="BP27" s="724"/>
      <c r="BQ27" s="724" t="str">
        <f>'wedstrijd 1-12'!Q5</f>
        <v>F</v>
      </c>
      <c r="BR27" s="724"/>
      <c r="BS27" s="724"/>
      <c r="BT27" s="724" t="str">
        <f>'wedstrijd 1-12'!L5</f>
        <v>F</v>
      </c>
      <c r="BU27" s="724"/>
      <c r="BV27" s="724"/>
      <c r="BW27" s="724" t="str">
        <f>'wedstrijd 2-13 en 11-22'!H5</f>
        <v>D</v>
      </c>
      <c r="BX27" s="724"/>
      <c r="BY27" s="724"/>
      <c r="BZ27" s="724" t="str">
        <f>'wedstrijd 2-13 en 11-22'!C5</f>
        <v>D</v>
      </c>
      <c r="CA27" s="724"/>
      <c r="CB27" s="724"/>
      <c r="CC27" s="724" t="str">
        <f>'wedstrijd 10-21 en 3-14'!U5</f>
        <v>E</v>
      </c>
      <c r="CD27" s="724"/>
      <c r="CE27" s="724"/>
      <c r="CF27" s="724" t="str">
        <f>'wedstrijd 10-21 en 3-14'!P5</f>
        <v>E</v>
      </c>
      <c r="CG27" s="724"/>
      <c r="CH27" s="724"/>
      <c r="CI27" s="724" t="str">
        <f>'wedstrijd 4-15 en 9-20'!H5</f>
        <v>D</v>
      </c>
      <c r="CJ27" s="724"/>
      <c r="CK27" s="724"/>
      <c r="CL27" s="724" t="str">
        <f>'wedstrijd 4-15 en 9-20'!C5</f>
        <v>D</v>
      </c>
      <c r="CM27" s="724"/>
      <c r="CN27" s="724"/>
      <c r="CO27" s="724" t="str">
        <f>'wedstrijd 8-19 en 5-16'!U5</f>
        <v>E</v>
      </c>
      <c r="CP27" s="724"/>
      <c r="CQ27" s="724"/>
      <c r="CR27" s="724" t="str">
        <f>'wedstrijd 8-19 en 5-16'!P5</f>
        <v>E</v>
      </c>
      <c r="CS27" s="724"/>
      <c r="CT27" s="724"/>
      <c r="CU27" s="724" t="str">
        <f>'wedstrijd 6-17 en 7-18'!H5</f>
        <v>H</v>
      </c>
      <c r="CV27" s="724"/>
      <c r="CW27" s="724"/>
      <c r="CX27" s="724" t="str">
        <f>'wedstrijd 6-17 en 7-18'!C5</f>
        <v>H</v>
      </c>
      <c r="CY27" s="724"/>
      <c r="CZ27" s="724"/>
      <c r="DA27" s="724" t="str">
        <f>'wedstrijd 6-17 en 7-18'!U5</f>
        <v>D</v>
      </c>
      <c r="DB27" s="724"/>
      <c r="DC27" s="724"/>
      <c r="DD27" s="724" t="str">
        <f>'wedstrijd 6-17 en 7-18'!P5</f>
        <v>D</v>
      </c>
      <c r="DE27" s="724"/>
      <c r="DF27" s="724"/>
      <c r="DG27" s="724" t="str">
        <f>'wedstrijd 8-19 en 5-16'!H5</f>
        <v>E</v>
      </c>
      <c r="DH27" s="724"/>
      <c r="DI27" s="724"/>
      <c r="DJ27" s="724" t="str">
        <f>'wedstrijd 8-19 en 5-16'!C5</f>
        <v>E</v>
      </c>
      <c r="DK27" s="724"/>
      <c r="DL27" s="724"/>
      <c r="DM27" s="724" t="str">
        <f>'wedstrijd 4-15 en 9-20'!U5</f>
        <v>E</v>
      </c>
      <c r="DN27" s="724"/>
      <c r="DO27" s="724"/>
      <c r="DP27" s="724" t="str">
        <f>'wedstrijd 4-15 en 9-20'!P5</f>
        <v>E</v>
      </c>
      <c r="DQ27" s="724"/>
      <c r="DR27" s="724"/>
      <c r="DS27" s="724" t="str">
        <f>'wedstrijd 10-21 en 3-14'!H5</f>
        <v>H</v>
      </c>
      <c r="DT27" s="724"/>
      <c r="DU27" s="724"/>
      <c r="DV27" s="724" t="str">
        <f>'wedstrijd 10-21 en 3-14'!C5</f>
        <v>H</v>
      </c>
      <c r="DW27" s="724"/>
      <c r="DX27" s="724"/>
      <c r="DY27" s="724" t="str">
        <f>'wedstrijd 2-13 en 11-22'!U5</f>
        <v>E</v>
      </c>
      <c r="DZ27" s="724"/>
      <c r="EA27" s="724"/>
      <c r="EB27" s="724" t="str">
        <f>'wedstrijd 2-13 en 11-22'!P5</f>
        <v>E</v>
      </c>
    </row>
    <row r="28" spans="1:132" ht="15.75" x14ac:dyDescent="0.2">
      <c r="A28" s="731"/>
      <c r="B28" s="736"/>
      <c r="C28" s="731"/>
      <c r="D28" s="731"/>
      <c r="E28" s="65"/>
      <c r="F28" s="731"/>
      <c r="H28" s="724"/>
      <c r="I28" s="724"/>
      <c r="J28" s="724"/>
      <c r="K28" s="724"/>
      <c r="L28" s="724"/>
      <c r="M28" s="724"/>
      <c r="N28" s="724"/>
      <c r="O28" s="724"/>
      <c r="P28" s="724"/>
      <c r="Q28" s="724"/>
      <c r="R28" s="724"/>
      <c r="S28" s="724"/>
      <c r="T28" s="724"/>
      <c r="U28" s="724"/>
      <c r="V28" s="724"/>
      <c r="W28" s="724"/>
      <c r="X28" s="724"/>
      <c r="Y28" s="724"/>
      <c r="Z28" s="724"/>
      <c r="AA28" s="724"/>
      <c r="AB28" s="724"/>
      <c r="AC28" s="724"/>
      <c r="AD28" s="724"/>
      <c r="AE28" s="724"/>
      <c r="AF28" s="724"/>
      <c r="AG28" s="724"/>
      <c r="AH28" s="724"/>
      <c r="AI28" s="724"/>
      <c r="AJ28" s="724"/>
      <c r="AK28" s="724"/>
      <c r="AL28" s="724"/>
      <c r="AM28" s="724"/>
      <c r="AN28" s="724"/>
      <c r="AO28" s="724"/>
      <c r="AP28" s="724"/>
      <c r="AQ28" s="724"/>
      <c r="AR28" s="724"/>
      <c r="AS28" s="724"/>
      <c r="AT28" s="724"/>
      <c r="AU28" s="724"/>
      <c r="AV28" s="724"/>
      <c r="AW28" s="724"/>
      <c r="AX28" s="724"/>
      <c r="AY28" s="724"/>
      <c r="AZ28" s="724"/>
      <c r="BA28" s="724"/>
      <c r="BB28" s="724"/>
      <c r="BC28" s="724"/>
      <c r="BD28" s="724"/>
      <c r="BE28" s="724"/>
      <c r="BF28" s="724"/>
      <c r="BG28" s="724"/>
      <c r="BH28" s="724"/>
      <c r="BI28" s="724"/>
      <c r="BJ28" s="724"/>
      <c r="BK28" s="724"/>
      <c r="BL28" s="724"/>
      <c r="BM28" s="724"/>
      <c r="BN28" s="724"/>
      <c r="BO28" s="724"/>
      <c r="BP28" s="724"/>
      <c r="BQ28" s="724"/>
      <c r="BR28" s="724"/>
      <c r="BS28" s="724"/>
      <c r="BT28" s="724"/>
      <c r="BU28" s="724"/>
      <c r="BV28" s="724"/>
      <c r="BW28" s="724"/>
      <c r="BX28" s="724"/>
      <c r="BY28" s="724"/>
      <c r="BZ28" s="724"/>
      <c r="CA28" s="724"/>
      <c r="CB28" s="724"/>
      <c r="CC28" s="724"/>
      <c r="CD28" s="724"/>
      <c r="CE28" s="724"/>
      <c r="CF28" s="724"/>
      <c r="CG28" s="724"/>
      <c r="CH28" s="724"/>
      <c r="CI28" s="724"/>
      <c r="CJ28" s="724"/>
      <c r="CK28" s="724"/>
      <c r="CL28" s="724"/>
      <c r="CM28" s="724"/>
      <c r="CN28" s="724"/>
      <c r="CO28" s="724"/>
      <c r="CP28" s="724"/>
      <c r="CQ28" s="724"/>
      <c r="CR28" s="724"/>
      <c r="CS28" s="724"/>
      <c r="CT28" s="724"/>
      <c r="CU28" s="724"/>
      <c r="CV28" s="724"/>
      <c r="CW28" s="724"/>
      <c r="CX28" s="724"/>
      <c r="CY28" s="724"/>
      <c r="CZ28" s="724"/>
      <c r="DA28" s="724"/>
      <c r="DB28" s="724"/>
      <c r="DC28" s="724"/>
      <c r="DD28" s="724"/>
      <c r="DE28" s="724"/>
      <c r="DF28" s="724"/>
      <c r="DG28" s="724"/>
      <c r="DH28" s="724"/>
      <c r="DI28" s="724"/>
      <c r="DJ28" s="724"/>
      <c r="DK28" s="724"/>
      <c r="DL28" s="724"/>
      <c r="DM28" s="724"/>
      <c r="DN28" s="724"/>
      <c r="DO28" s="724"/>
      <c r="DP28" s="724"/>
      <c r="DQ28" s="724"/>
      <c r="DR28" s="724"/>
      <c r="DS28" s="724"/>
      <c r="DT28" s="724"/>
      <c r="DU28" s="724"/>
      <c r="DV28" s="724"/>
      <c r="DW28" s="724"/>
      <c r="DX28" s="724"/>
      <c r="DY28" s="724"/>
      <c r="DZ28" s="724"/>
      <c r="EA28" s="724"/>
      <c r="EB28" s="724"/>
    </row>
    <row r="29" spans="1:132" x14ac:dyDescent="0.2">
      <c r="C29" s="735">
        <f>'wedstrijd 1-12'!N5</f>
        <v>23.463357500000001</v>
      </c>
      <c r="F29" s="735">
        <f>'wedstrijd 1-12'!S5</f>
        <v>19.967532499999997</v>
      </c>
      <c r="H29" s="724"/>
      <c r="I29" s="730">
        <f>'wedstrijd 2-13 en 11-22'!E5</f>
        <v>31.622912499999998</v>
      </c>
      <c r="J29" s="724"/>
      <c r="K29" s="724"/>
      <c r="L29" s="730">
        <f>'wedstrijd 2-13 en 11-22'!J5</f>
        <v>33.214284999999997</v>
      </c>
      <c r="M29" s="724"/>
      <c r="N29" s="724"/>
      <c r="O29" s="730">
        <f>'wedstrijd 10-21 en 3-14'!R5</f>
        <v>27.8125</v>
      </c>
      <c r="P29" s="724"/>
      <c r="Q29" s="724"/>
      <c r="R29" s="730">
        <f>'wedstrijd 10-21 en 3-14'!W5</f>
        <v>27.139037500000001</v>
      </c>
      <c r="S29" s="724"/>
      <c r="T29" s="724"/>
      <c r="U29" s="730">
        <f>'wedstrijd 4-15 en 9-20'!E5</f>
        <v>31.622912499999998</v>
      </c>
      <c r="V29" s="724"/>
      <c r="W29" s="724"/>
      <c r="X29" s="730">
        <f>'wedstrijd 4-15 en 9-20'!J5</f>
        <v>34.779949999999999</v>
      </c>
      <c r="Y29" s="724"/>
      <c r="Z29" s="724"/>
      <c r="AA29" s="730">
        <f>'wedstrijd 8-19 en 5-16'!R5</f>
        <v>27.889150000000001</v>
      </c>
      <c r="AB29" s="724"/>
      <c r="AC29" s="724"/>
      <c r="AD29" s="730">
        <f>'wedstrijd 8-19 en 5-16'!W5</f>
        <v>27.139037500000001</v>
      </c>
      <c r="AE29" s="724"/>
      <c r="AF29" s="724"/>
      <c r="AG29" s="730">
        <f>'wedstrijd 6-17 en 7-18'!E5</f>
        <v>11.625</v>
      </c>
      <c r="AH29" s="724"/>
      <c r="AI29" s="724"/>
      <c r="AJ29" s="730">
        <f>'wedstrijd 6-17 en 7-18'!J5</f>
        <v>13.896105</v>
      </c>
      <c r="AK29" s="724"/>
      <c r="AL29" s="724"/>
      <c r="AM29" s="730">
        <f>'wedstrijd 6-17 en 7-18'!R5</f>
        <v>30.131580000000003</v>
      </c>
      <c r="AN29" s="724"/>
      <c r="AO29" s="724"/>
      <c r="AP29" s="730">
        <f>'wedstrijd 6-17 en 7-18'!W5</f>
        <v>31.622912499999998</v>
      </c>
      <c r="AQ29" s="724"/>
      <c r="AR29" s="724"/>
      <c r="AS29" s="730">
        <f>'wedstrijd 8-19 en 5-16'!E5</f>
        <v>27.8125</v>
      </c>
      <c r="AT29" s="724"/>
      <c r="AU29" s="724"/>
      <c r="AV29" s="730">
        <f>'wedstrijd 8-19 en 5-16'!J5</f>
        <v>27.889150000000001</v>
      </c>
      <c r="AW29" s="724"/>
      <c r="AX29" s="724"/>
      <c r="AY29" s="730">
        <f>'wedstrijd 4-15 en 9-20'!R5</f>
        <v>25.735295000000001</v>
      </c>
      <c r="AZ29" s="724"/>
      <c r="BA29" s="724"/>
      <c r="BB29" s="730">
        <f>'wedstrijd 4-15 en 9-20'!W5</f>
        <v>27.139037500000001</v>
      </c>
      <c r="BC29" s="724"/>
      <c r="BD29" s="724"/>
      <c r="BE29" s="730">
        <f>'wedstrijd 10-21 en 3-14'!E5</f>
        <v>12.793732499999999</v>
      </c>
      <c r="BF29" s="724"/>
      <c r="BG29" s="724"/>
      <c r="BH29" s="730">
        <f>'wedstrijd 10-21 en 3-14'!J5</f>
        <v>13.896105</v>
      </c>
      <c r="BI29" s="724"/>
      <c r="BJ29" s="724"/>
      <c r="BK29" s="730">
        <f>'wedstrijd 2-13 en 11-22'!R5</f>
        <v>24.064169999999997</v>
      </c>
      <c r="BL29" s="724"/>
      <c r="BM29" s="724"/>
      <c r="BN29" s="730">
        <f>'wedstrijd 2-13 en 11-22'!W5</f>
        <v>27.139037500000001</v>
      </c>
      <c r="BO29" s="724"/>
      <c r="BP29" s="724"/>
      <c r="BQ29" s="730">
        <f>'wedstrijd 1-12'!S5</f>
        <v>19.967532499999997</v>
      </c>
      <c r="BR29" s="724"/>
      <c r="BS29" s="724"/>
      <c r="BT29" s="730">
        <f>'wedstrijd 1-12'!N5</f>
        <v>23.463357500000001</v>
      </c>
      <c r="BU29" s="724"/>
      <c r="BV29" s="724"/>
      <c r="BW29" s="730">
        <f>'wedstrijd 2-13 en 11-22'!J5</f>
        <v>33.214284999999997</v>
      </c>
      <c r="BX29" s="724"/>
      <c r="BY29" s="724"/>
      <c r="BZ29" s="730">
        <f>'wedstrijd 2-13 en 11-22'!E5</f>
        <v>31.622912499999998</v>
      </c>
      <c r="CA29" s="724"/>
      <c r="CB29" s="724"/>
      <c r="CC29" s="730">
        <f>'wedstrijd 10-21 en 3-14'!W5</f>
        <v>27.139037500000001</v>
      </c>
      <c r="CD29" s="724"/>
      <c r="CE29" s="724"/>
      <c r="CF29" s="730">
        <f>'wedstrijd 10-21 en 3-14'!R5</f>
        <v>27.8125</v>
      </c>
      <c r="CG29" s="724"/>
      <c r="CH29" s="724"/>
      <c r="CI29" s="730">
        <f>'wedstrijd 4-15 en 9-20'!J5</f>
        <v>34.779949999999999</v>
      </c>
      <c r="CJ29" s="724"/>
      <c r="CK29" s="724"/>
      <c r="CL29" s="730">
        <f>'wedstrijd 4-15 en 9-20'!E5</f>
        <v>31.622912499999998</v>
      </c>
      <c r="CM29" s="724"/>
      <c r="CN29" s="724"/>
      <c r="CO29" s="730">
        <f>'wedstrijd 8-19 en 5-16'!W5</f>
        <v>27.139037500000001</v>
      </c>
      <c r="CP29" s="724"/>
      <c r="CQ29" s="724"/>
      <c r="CR29" s="730">
        <f>'wedstrijd 8-19 en 5-16'!R5</f>
        <v>27.889150000000001</v>
      </c>
      <c r="CS29" s="724"/>
      <c r="CT29" s="724"/>
      <c r="CU29" s="730">
        <f>'wedstrijd 6-17 en 7-18'!J5</f>
        <v>13.896105</v>
      </c>
      <c r="CV29" s="724"/>
      <c r="CW29" s="724"/>
      <c r="CX29" s="730">
        <f>'wedstrijd 6-17 en 7-18'!E5</f>
        <v>11.625</v>
      </c>
      <c r="CY29" s="724"/>
      <c r="CZ29" s="724"/>
      <c r="DA29" s="730">
        <f>'wedstrijd 6-17 en 7-18'!W5</f>
        <v>31.622912499999998</v>
      </c>
      <c r="DB29" s="724"/>
      <c r="DC29" s="724"/>
      <c r="DD29" s="730">
        <f>'wedstrijd 6-17 en 7-18'!R5</f>
        <v>30.131580000000003</v>
      </c>
      <c r="DE29" s="724"/>
      <c r="DF29" s="724"/>
      <c r="DG29" s="730">
        <f>'wedstrijd 8-19 en 5-16'!J5</f>
        <v>27.889150000000001</v>
      </c>
      <c r="DH29" s="724"/>
      <c r="DI29" s="724"/>
      <c r="DJ29" s="730">
        <f>'wedstrijd 8-19 en 5-16'!E5</f>
        <v>27.8125</v>
      </c>
      <c r="DK29" s="724"/>
      <c r="DL29" s="724"/>
      <c r="DM29" s="730">
        <f>'wedstrijd 4-15 en 9-20'!W5</f>
        <v>27.139037500000001</v>
      </c>
      <c r="DN29" s="724"/>
      <c r="DO29" s="724"/>
      <c r="DP29" s="730">
        <f>'wedstrijd 4-15 en 9-20'!R5</f>
        <v>25.735295000000001</v>
      </c>
      <c r="DQ29" s="724"/>
      <c r="DR29" s="724"/>
      <c r="DS29" s="730">
        <f>'wedstrijd 10-21 en 3-14'!J5</f>
        <v>13.896105</v>
      </c>
      <c r="DT29" s="724"/>
      <c r="DU29" s="724"/>
      <c r="DV29" s="730">
        <f>'wedstrijd 10-21 en 3-14'!E5</f>
        <v>12.793732499999999</v>
      </c>
      <c r="DW29" s="724"/>
      <c r="DX29" s="724"/>
      <c r="DY29" s="730">
        <f>'wedstrijd 2-13 en 11-22'!W5</f>
        <v>27.139037500000001</v>
      </c>
      <c r="DZ29" s="724"/>
      <c r="EA29" s="724"/>
      <c r="EB29" s="730">
        <f>'wedstrijd 2-13 en 11-22'!R5</f>
        <v>24.064169999999997</v>
      </c>
    </row>
    <row r="30" spans="1:132" s="729" customFormat="1" x14ac:dyDescent="0.25">
      <c r="B30" s="729" t="str">
        <f>'wedstrijd 1-12'!O5</f>
        <v>Voet Ton</v>
      </c>
      <c r="E30" s="729" t="str">
        <f>'wedstrijd 1-12'!T5</f>
        <v>Wieringen v. Albert</v>
      </c>
      <c r="H30" s="729" t="str">
        <f>'wedstrijd 2-13 en 11-22'!F5</f>
        <v>Sleeuwenhoek Louis</v>
      </c>
      <c r="K30" s="729" t="str">
        <f>'wedstrijd 2-13 en 11-22'!K5</f>
        <v>Janmaat Kees</v>
      </c>
      <c r="N30" s="729" t="str">
        <f>'wedstrijd 10-21 en 3-14'!S5</f>
        <v>Kroon Jos</v>
      </c>
      <c r="Q30" s="729" t="str">
        <f>'wedstrijd 10-21 en 3-14'!X5</f>
        <v>Pater Gerrit</v>
      </c>
      <c r="T30" s="729" t="str">
        <f>'wedstrijd 4-15 en 9-20'!F5</f>
        <v>Sleeuwenhoek Louis</v>
      </c>
      <c r="W30" s="729" t="str">
        <f>'wedstrijd 4-15 en 9-20'!K5</f>
        <v>Brand Bert</v>
      </c>
      <c r="Z30" s="729" t="str">
        <f>'wedstrijd 8-19 en 5-16'!S5</f>
        <v>Gent v. Hans</v>
      </c>
      <c r="AC30" s="729" t="str">
        <f>'wedstrijd 8-19 en 5-16'!X5</f>
        <v>Pater Gerrit</v>
      </c>
      <c r="AF30" s="729" t="str">
        <f>'wedstrijd 6-17 en 7-18'!F5</f>
        <v>Werf v.d.Leo</v>
      </c>
      <c r="AI30" s="729" t="str">
        <f>'wedstrijd 6-17 en 7-18'!K5</f>
        <v>Vermeulen Gert</v>
      </c>
      <c r="AL30" s="729" t="str">
        <f>'wedstrijd 6-17 en 7-18'!S5</f>
        <v>Bos Siem</v>
      </c>
      <c r="AO30" s="729" t="str">
        <f>'wedstrijd 6-17 en 7-18'!X5</f>
        <v>Sleeuwenhoek Louis</v>
      </c>
      <c r="AR30" s="729" t="str">
        <f>'wedstrijd 8-19 en 5-16'!F5</f>
        <v>Kroon Jos</v>
      </c>
      <c r="AU30" s="729" t="str">
        <f>'wedstrijd 8-19 en 5-16'!K5</f>
        <v>Gent v. Hans</v>
      </c>
      <c r="AX30" s="729" t="str">
        <f>'wedstrijd 4-15 en 9-20'!S5</f>
        <v>Boekraad Ad</v>
      </c>
      <c r="BA30" s="729" t="str">
        <f>'wedstrijd 4-15 en 9-20'!X5</f>
        <v>Pater Gerrit</v>
      </c>
      <c r="BD30" s="729" t="str">
        <f>'wedstrijd 10-21 en 3-14'!F5</f>
        <v>Knip Ron</v>
      </c>
      <c r="BG30" s="729" t="str">
        <f>'wedstrijd 10-21 en 3-14'!K5</f>
        <v>Vermeulen Gert</v>
      </c>
      <c r="BJ30" s="729" t="str">
        <f>'wedstrijd 2-13 en 11-22'!S5</f>
        <v>Groot de Peter</v>
      </c>
      <c r="BM30" s="729" t="str">
        <f>'wedstrijd 2-13 en 11-22'!X5</f>
        <v>Pater Gerrit</v>
      </c>
      <c r="BP30" s="729" t="str">
        <f>'wedstrijd 1-12'!T5</f>
        <v>Wieringen v. Albert</v>
      </c>
      <c r="BS30" s="729" t="str">
        <f>'wedstrijd 1-12'!O5</f>
        <v>Voet Ton</v>
      </c>
      <c r="BV30" s="729" t="str">
        <f>'wedstrijd 2-13 en 11-22'!K5</f>
        <v>Janmaat Kees</v>
      </c>
      <c r="BY30" s="729" t="str">
        <f>'wedstrijd 2-13 en 11-22'!F5</f>
        <v>Sleeuwenhoek Louis</v>
      </c>
      <c r="CA30" s="729" t="s">
        <v>509</v>
      </c>
      <c r="CB30" s="729" t="str">
        <f>'wedstrijd 10-21 en 3-14'!X5</f>
        <v>Pater Gerrit</v>
      </c>
      <c r="CE30" s="729" t="str">
        <f>'wedstrijd 10-21 en 3-14'!S5</f>
        <v>Kroon Jos</v>
      </c>
      <c r="CH30" s="729" t="str">
        <f>'wedstrijd 4-15 en 9-20'!K5</f>
        <v>Brand Bert</v>
      </c>
      <c r="CK30" s="729" t="str">
        <f>'wedstrijd 4-15 en 9-20'!F5</f>
        <v>Sleeuwenhoek Louis</v>
      </c>
      <c r="CM30" s="729" t="s">
        <v>509</v>
      </c>
      <c r="CN30" s="729" t="str">
        <f>'wedstrijd 8-19 en 5-16'!X5</f>
        <v>Pater Gerrit</v>
      </c>
      <c r="CQ30" s="729" t="str">
        <f>'wedstrijd 8-19 en 5-16'!S5</f>
        <v>Gent v. Hans</v>
      </c>
      <c r="CT30" s="729" t="str">
        <f>'wedstrijd 6-17 en 7-18'!K5</f>
        <v>Vermeulen Gert</v>
      </c>
      <c r="CW30" s="729" t="str">
        <f>'wedstrijd 6-17 en 7-18'!F5</f>
        <v>Werf v.d.Leo</v>
      </c>
      <c r="CZ30" s="729" t="str">
        <f>'wedstrijd 6-17 en 7-18'!X5</f>
        <v>Sleeuwenhoek Louis</v>
      </c>
      <c r="DC30" s="729" t="str">
        <f>'wedstrijd 6-17 en 7-18'!S5</f>
        <v>Bos Siem</v>
      </c>
      <c r="DF30" s="729" t="str">
        <f>'wedstrijd 8-19 en 5-16'!K5</f>
        <v>Gent v. Hans</v>
      </c>
      <c r="DI30" s="729" t="str">
        <f>'wedstrijd 8-19 en 5-16'!F5</f>
        <v>Kroon Jos</v>
      </c>
      <c r="DL30" s="729" t="str">
        <f>'wedstrijd 4-15 en 9-20'!X5</f>
        <v>Pater Gerrit</v>
      </c>
      <c r="DO30" s="729" t="str">
        <f>'wedstrijd 4-15 en 9-20'!S5</f>
        <v>Boekraad Ad</v>
      </c>
      <c r="DR30" s="729" t="str">
        <f>'wedstrijd 10-21 en 3-14'!K5</f>
        <v>Vermeulen Gert</v>
      </c>
      <c r="DU30" s="729" t="str">
        <f>'wedstrijd 10-21 en 3-14'!F5</f>
        <v>Knip Ron</v>
      </c>
      <c r="DX30" s="729" t="str">
        <f>'wedstrijd 2-13 en 11-22'!X5</f>
        <v>Pater Gerrit</v>
      </c>
      <c r="EA30" s="729" t="str">
        <f>'wedstrijd 2-13 en 11-22'!S5</f>
        <v>Groot de Peter</v>
      </c>
    </row>
    <row r="31" spans="1:132" x14ac:dyDescent="0.2">
      <c r="A31" s="723"/>
      <c r="B31" s="723"/>
      <c r="C31" s="723"/>
      <c r="D31" s="723"/>
      <c r="E31" s="723"/>
      <c r="F31" s="723"/>
    </row>
    <row r="32" spans="1:132" x14ac:dyDescent="0.2">
      <c r="A32" s="723"/>
      <c r="B32" s="723"/>
      <c r="C32" s="723"/>
      <c r="D32" s="723"/>
      <c r="E32" s="723"/>
      <c r="F32" s="723"/>
    </row>
    <row r="33" spans="1:132" x14ac:dyDescent="0.2">
      <c r="A33" s="731"/>
      <c r="B33" s="731"/>
      <c r="C33" s="723" t="s">
        <v>319</v>
      </c>
      <c r="D33" s="731"/>
      <c r="E33" s="724"/>
      <c r="F33" s="732"/>
      <c r="I33" s="723" t="s">
        <v>319</v>
      </c>
      <c r="O33" s="723" t="s">
        <v>319</v>
      </c>
      <c r="U33" s="723" t="s">
        <v>319</v>
      </c>
      <c r="AA33" s="723" t="s">
        <v>319</v>
      </c>
      <c r="AG33" s="723" t="s">
        <v>319</v>
      </c>
      <c r="AM33" s="723" t="s">
        <v>319</v>
      </c>
      <c r="AS33" s="723" t="s">
        <v>319</v>
      </c>
      <c r="AY33" s="723" t="s">
        <v>319</v>
      </c>
      <c r="BE33" s="723" t="s">
        <v>319</v>
      </c>
      <c r="BK33" s="723" t="s">
        <v>319</v>
      </c>
      <c r="BQ33" s="723" t="s">
        <v>319</v>
      </c>
      <c r="BW33" s="723" t="s">
        <v>319</v>
      </c>
      <c r="CC33" s="723" t="s">
        <v>319</v>
      </c>
      <c r="CI33" s="723" t="s">
        <v>319</v>
      </c>
      <c r="CO33" s="723" t="s">
        <v>319</v>
      </c>
      <c r="CU33" s="723" t="s">
        <v>319</v>
      </c>
      <c r="DA33" s="723" t="s">
        <v>319</v>
      </c>
      <c r="DG33" s="723" t="s">
        <v>319</v>
      </c>
      <c r="DM33" s="723" t="s">
        <v>319</v>
      </c>
      <c r="DS33" s="723" t="s">
        <v>319</v>
      </c>
      <c r="DY33" s="723" t="s">
        <v>319</v>
      </c>
    </row>
    <row r="34" spans="1:132" x14ac:dyDescent="0.2">
      <c r="A34" s="731"/>
      <c r="B34" s="731">
        <f>'wedstrijd 1-12'!L1</f>
        <v>1</v>
      </c>
      <c r="C34" s="731"/>
      <c r="D34" s="731"/>
      <c r="E34" s="723"/>
      <c r="F34" s="733">
        <f>'wedstrijd 1-12'!I2</f>
        <v>43382</v>
      </c>
      <c r="H34" s="724">
        <f>'wedstrijd 2-13 en 11-22'!C1</f>
        <v>2</v>
      </c>
      <c r="L34" s="725">
        <f>'wedstrijd 2-13 en 11-22'!A1</f>
        <v>43389</v>
      </c>
      <c r="M34" s="724"/>
      <c r="N34" s="724">
        <f>'wedstrijd 10-21 en 3-14'!P1</f>
        <v>3</v>
      </c>
      <c r="O34" s="724"/>
      <c r="P34" s="724"/>
      <c r="Q34" s="724"/>
      <c r="R34" s="725">
        <f>'wedstrijd 10-21 en 3-14'!M2</f>
        <v>43396</v>
      </c>
      <c r="S34" s="724"/>
      <c r="T34" s="724">
        <f>'wedstrijd 4-15 en 9-20'!C1</f>
        <v>4</v>
      </c>
      <c r="U34" s="724"/>
      <c r="V34" s="724"/>
      <c r="W34" s="724"/>
      <c r="X34" s="725">
        <f>'wedstrijd 4-15 en 9-20'!A1</f>
        <v>43403</v>
      </c>
      <c r="Y34" s="724"/>
      <c r="Z34" s="724">
        <f>'wedstrijd 8-19 en 5-16'!P1</f>
        <v>5</v>
      </c>
      <c r="AA34" s="724"/>
      <c r="AB34" s="724"/>
      <c r="AC34" s="724"/>
      <c r="AD34" s="725">
        <f>'wedstrijd 8-19 en 5-16'!M2</f>
        <v>43410</v>
      </c>
      <c r="AE34" s="724"/>
      <c r="AF34" s="724">
        <f>'wedstrijd 6-17 en 7-18'!C1</f>
        <v>6</v>
      </c>
      <c r="AG34" s="724"/>
      <c r="AH34" s="724"/>
      <c r="AI34" s="724"/>
      <c r="AJ34" s="725">
        <f>'wedstrijd 6-17 en 7-18'!A1</f>
        <v>43417</v>
      </c>
      <c r="AK34" s="724"/>
      <c r="AL34" s="724">
        <f>'wedstrijd 6-17 en 7-18'!P1</f>
        <v>7</v>
      </c>
      <c r="AM34" s="724"/>
      <c r="AN34" s="724"/>
      <c r="AO34" s="724"/>
      <c r="AP34" s="725">
        <f>'wedstrijd 6-17 en 7-18'!M2</f>
        <v>43424</v>
      </c>
      <c r="AQ34" s="724"/>
      <c r="AR34" s="724">
        <f>'wedstrijd 8-19 en 5-16'!C1</f>
        <v>8</v>
      </c>
      <c r="AS34" s="724"/>
      <c r="AT34" s="724"/>
      <c r="AU34" s="724"/>
      <c r="AV34" s="725">
        <f>'wedstrijd 8-19 en 5-16'!A1</f>
        <v>43431</v>
      </c>
      <c r="AW34" s="724"/>
      <c r="AX34" s="724">
        <f>'wedstrijd 4-15 en 9-20'!P1</f>
        <v>9</v>
      </c>
      <c r="AY34" s="724"/>
      <c r="AZ34" s="724"/>
      <c r="BA34" s="724"/>
      <c r="BB34" s="739">
        <f>'wedstrijd 4-15 en 9-20'!M2</f>
        <v>43438</v>
      </c>
      <c r="BC34" s="724"/>
      <c r="BD34" s="724">
        <f>'wedstrijd 10-21 en 3-14'!C1</f>
        <v>10</v>
      </c>
      <c r="BE34" s="724"/>
      <c r="BF34" s="724"/>
      <c r="BG34" s="724"/>
      <c r="BH34" s="725">
        <f>'wedstrijd 10-21 en 3-14'!A1</f>
        <v>43445</v>
      </c>
      <c r="BI34" s="724"/>
      <c r="BJ34" s="724">
        <f>'wedstrijd 2-13 en 11-22'!P1</f>
        <v>11</v>
      </c>
      <c r="BK34" s="724"/>
      <c r="BL34" s="724"/>
      <c r="BM34" s="724"/>
      <c r="BN34" s="725">
        <f>'wedstrijd 2-13 en 11-22'!M2</f>
        <v>43452</v>
      </c>
      <c r="BO34" s="724"/>
      <c r="BP34" s="724" t="str">
        <f>'wedstrijd 1-12'!L55</f>
        <v>12</v>
      </c>
      <c r="BQ34" s="724"/>
      <c r="BR34" s="724"/>
      <c r="BS34" s="724"/>
      <c r="BT34" s="726" t="str">
        <f>'wedstrijd 1-12'!I55</f>
        <v>08-01-2019</v>
      </c>
      <c r="BU34" s="724"/>
      <c r="BV34" s="724">
        <f>'wedstrijd 2-13 en 11-22'!C55</f>
        <v>13</v>
      </c>
      <c r="BW34" s="724"/>
      <c r="BX34" s="724"/>
      <c r="BY34" s="724"/>
      <c r="BZ34" s="725" t="str">
        <f>'wedstrijd 2-13 en 11-22'!A55</f>
        <v>15-01-2019</v>
      </c>
      <c r="CA34" s="724"/>
      <c r="CB34" s="724">
        <f>'wedstrijd 10-21 en 3-14'!P55</f>
        <v>14</v>
      </c>
      <c r="CC34" s="724"/>
      <c r="CD34" s="724"/>
      <c r="CE34" s="724"/>
      <c r="CF34" s="727" t="str">
        <f>'wedstrijd 10-21 en 3-14'!N55</f>
        <v>22-01-2019</v>
      </c>
      <c r="CG34" s="724"/>
      <c r="CH34" s="724">
        <f>'wedstrijd 4-15 en 9-20'!C55</f>
        <v>15</v>
      </c>
      <c r="CI34" s="724"/>
      <c r="CJ34" s="724"/>
      <c r="CK34" s="724"/>
      <c r="CL34" s="727" t="str">
        <f>'wedstrijd 4-15 en 9-20'!A55</f>
        <v>29-01-2019</v>
      </c>
      <c r="CM34" s="724"/>
      <c r="CN34" s="724">
        <f>'wedstrijd 8-19 en 5-16'!P55</f>
        <v>16</v>
      </c>
      <c r="CO34" s="724"/>
      <c r="CP34" s="724"/>
      <c r="CQ34" s="724"/>
      <c r="CR34" s="727" t="str">
        <f>'wedstrijd 8-19 en 5-16'!N55</f>
        <v>05-02-2019</v>
      </c>
      <c r="CS34" s="724"/>
      <c r="CT34" s="724">
        <f>'wedstrijd 6-17 en 7-18'!C55</f>
        <v>17</v>
      </c>
      <c r="CU34" s="724"/>
      <c r="CV34" s="724"/>
      <c r="CW34" s="724"/>
      <c r="CX34" s="727" t="str">
        <f>'wedstrijd 6-17 en 7-18'!A55</f>
        <v>12-02-2019</v>
      </c>
      <c r="CY34" s="724"/>
      <c r="CZ34" s="724">
        <f>'wedstrijd 6-17 en 7-18'!P55</f>
        <v>18</v>
      </c>
      <c r="DA34" s="724"/>
      <c r="DB34" s="724"/>
      <c r="DC34" s="724"/>
      <c r="DD34" s="727" t="str">
        <f>'wedstrijd 6-17 en 7-18'!N55</f>
        <v>19-02-2019</v>
      </c>
      <c r="DE34" s="724"/>
      <c r="DF34" s="724">
        <f>'wedstrijd 8-19 en 5-16'!C55</f>
        <v>19</v>
      </c>
      <c r="DG34" s="724"/>
      <c r="DH34" s="724"/>
      <c r="DI34" s="724"/>
      <c r="DJ34" s="727" t="str">
        <f>'wedstrijd 8-19 en 5-16'!A55</f>
        <v>26-02-2019</v>
      </c>
      <c r="DK34" s="724"/>
      <c r="DL34" s="724">
        <f>'wedstrijd 4-15 en 9-20'!P55</f>
        <v>20</v>
      </c>
      <c r="DM34" s="724"/>
      <c r="DN34" s="724"/>
      <c r="DO34" s="724"/>
      <c r="DP34" s="727" t="str">
        <f>'wedstrijd 4-15 en 9-20'!N55</f>
        <v>05-03-2019</v>
      </c>
      <c r="DQ34" s="724"/>
      <c r="DR34" s="724">
        <f>'wedstrijd 10-21 en 3-14'!C55</f>
        <v>21</v>
      </c>
      <c r="DS34" s="724"/>
      <c r="DT34" s="724"/>
      <c r="DU34" s="724"/>
      <c r="DV34" s="727" t="str">
        <f>'wedstrijd 10-21 en 3-14'!A55</f>
        <v>12-03-2019</v>
      </c>
      <c r="DW34" s="724"/>
      <c r="DX34" s="724">
        <f>'wedstrijd 2-13 en 11-22'!P55</f>
        <v>22</v>
      </c>
      <c r="DY34" s="724"/>
      <c r="DZ34" s="724"/>
      <c r="EA34" s="724"/>
      <c r="EB34" s="727" t="str">
        <f>'wedstrijd 2-13 en 11-22'!N55</f>
        <v>19-03-2019</v>
      </c>
    </row>
    <row r="35" spans="1:132" x14ac:dyDescent="0.2">
      <c r="A35" s="731"/>
      <c r="B35" s="731"/>
      <c r="C35" s="731"/>
      <c r="D35" s="731"/>
      <c r="E35" s="731"/>
      <c r="F35" s="731"/>
      <c r="M35" s="724"/>
      <c r="N35" s="724"/>
      <c r="O35" s="724"/>
      <c r="P35" s="724"/>
      <c r="Q35" s="724"/>
      <c r="R35" s="724"/>
      <c r="S35" s="724"/>
      <c r="T35" s="724"/>
      <c r="U35" s="724"/>
      <c r="V35" s="724"/>
      <c r="W35" s="724"/>
      <c r="X35" s="724"/>
      <c r="Y35" s="724"/>
      <c r="Z35" s="724"/>
      <c r="AA35" s="724"/>
      <c r="AB35" s="724"/>
      <c r="AC35" s="724"/>
      <c r="AD35" s="724"/>
      <c r="AE35" s="724"/>
      <c r="AF35" s="724"/>
      <c r="AG35" s="724"/>
      <c r="AH35" s="724"/>
      <c r="AI35" s="724"/>
      <c r="AJ35" s="724"/>
      <c r="AK35" s="724"/>
      <c r="AL35" s="724"/>
      <c r="AM35" s="724"/>
      <c r="AN35" s="724"/>
      <c r="AO35" s="724"/>
      <c r="AP35" s="724"/>
      <c r="AQ35" s="724"/>
      <c r="AR35" s="724"/>
      <c r="AS35" s="724"/>
      <c r="AT35" s="724"/>
      <c r="AU35" s="724"/>
      <c r="AV35" s="724"/>
      <c r="AW35" s="724"/>
      <c r="AX35" s="724"/>
      <c r="AY35" s="724"/>
      <c r="AZ35" s="724"/>
      <c r="BA35" s="724"/>
      <c r="BB35" s="724"/>
      <c r="BC35" s="724"/>
      <c r="BD35" s="724"/>
      <c r="BE35" s="724"/>
      <c r="BF35" s="724"/>
      <c r="BG35" s="724"/>
      <c r="BH35" s="724"/>
      <c r="BI35" s="724"/>
      <c r="BJ35" s="724"/>
      <c r="BK35" s="724"/>
      <c r="BL35" s="724"/>
      <c r="BM35" s="724"/>
      <c r="BN35" s="724"/>
      <c r="BO35" s="724"/>
      <c r="BP35" s="724"/>
      <c r="BQ35" s="724"/>
      <c r="BR35" s="724"/>
      <c r="BS35" s="724"/>
      <c r="BT35" s="724"/>
      <c r="BU35" s="724"/>
      <c r="BV35" s="724"/>
      <c r="BW35" s="724"/>
      <c r="BX35" s="724"/>
      <c r="BY35" s="724"/>
      <c r="BZ35" s="724"/>
      <c r="CA35" s="724"/>
      <c r="CB35" s="724"/>
      <c r="CC35" s="724"/>
      <c r="CD35" s="724"/>
      <c r="CE35" s="724"/>
      <c r="CF35" s="724"/>
      <c r="CG35" s="724"/>
      <c r="CH35" s="724"/>
      <c r="CI35" s="724"/>
      <c r="CJ35" s="724"/>
      <c r="CK35" s="724"/>
      <c r="CL35" s="724"/>
      <c r="CM35" s="724"/>
      <c r="CN35" s="724"/>
      <c r="CO35" s="724"/>
      <c r="CP35" s="724"/>
      <c r="CQ35" s="724"/>
      <c r="CR35" s="724"/>
      <c r="CS35" s="724"/>
      <c r="CT35" s="724"/>
      <c r="CU35" s="724"/>
      <c r="CV35" s="724"/>
      <c r="CW35" s="724"/>
      <c r="CX35" s="724"/>
      <c r="CY35" s="724"/>
      <c r="CZ35" s="724"/>
      <c r="DA35" s="724"/>
      <c r="DB35" s="724"/>
      <c r="DC35" s="724"/>
      <c r="DD35" s="724"/>
      <c r="DE35" s="724"/>
      <c r="DF35" s="724"/>
      <c r="DG35" s="724"/>
      <c r="DH35" s="724"/>
      <c r="DI35" s="724"/>
      <c r="DJ35" s="724"/>
      <c r="DK35" s="724"/>
      <c r="DL35" s="724"/>
      <c r="DM35" s="724"/>
      <c r="DN35" s="724"/>
      <c r="DO35" s="724"/>
      <c r="DP35" s="724"/>
      <c r="DQ35" s="724"/>
      <c r="DR35" s="724"/>
      <c r="DS35" s="724"/>
      <c r="DT35" s="724"/>
      <c r="DU35" s="724"/>
      <c r="DV35" s="724"/>
      <c r="DW35" s="724"/>
      <c r="DX35" s="724"/>
      <c r="DY35" s="724"/>
      <c r="DZ35" s="724"/>
      <c r="EA35" s="724"/>
      <c r="EB35" s="724"/>
    </row>
    <row r="36" spans="1:132" x14ac:dyDescent="0.2">
      <c r="A36" s="731"/>
      <c r="B36" s="731"/>
      <c r="C36" s="731"/>
      <c r="D36" s="731"/>
      <c r="E36" s="731"/>
      <c r="F36" s="731"/>
      <c r="M36" s="724"/>
      <c r="N36" s="724"/>
      <c r="O36" s="724"/>
      <c r="P36" s="724"/>
      <c r="Q36" s="724"/>
      <c r="R36" s="724"/>
      <c r="S36" s="724"/>
      <c r="T36" s="724"/>
      <c r="U36" s="724"/>
      <c r="V36" s="724"/>
      <c r="W36" s="724"/>
      <c r="X36" s="724"/>
      <c r="Y36" s="724"/>
      <c r="Z36" s="724"/>
      <c r="AA36" s="724"/>
      <c r="AB36" s="724"/>
      <c r="AC36" s="724"/>
      <c r="AD36" s="724"/>
      <c r="AE36" s="724"/>
      <c r="AF36" s="724"/>
      <c r="AG36" s="724"/>
      <c r="AH36" s="724"/>
      <c r="AI36" s="724"/>
      <c r="AJ36" s="724"/>
      <c r="AK36" s="724"/>
      <c r="AL36" s="724"/>
      <c r="AM36" s="724"/>
      <c r="AN36" s="724"/>
      <c r="AO36" s="724"/>
      <c r="AP36" s="724"/>
      <c r="AQ36" s="724"/>
      <c r="AR36" s="724"/>
      <c r="AS36" s="724"/>
      <c r="AT36" s="724"/>
      <c r="AU36" s="724"/>
      <c r="AV36" s="724"/>
      <c r="AW36" s="724"/>
      <c r="AX36" s="724"/>
      <c r="AY36" s="724"/>
      <c r="AZ36" s="724"/>
      <c r="BA36" s="724"/>
      <c r="BB36" s="724"/>
      <c r="BC36" s="724"/>
      <c r="BD36" s="724"/>
      <c r="BE36" s="724"/>
      <c r="BF36" s="724"/>
      <c r="BG36" s="724"/>
      <c r="BH36" s="724"/>
      <c r="BI36" s="724"/>
      <c r="BJ36" s="729"/>
      <c r="BK36" s="724"/>
      <c r="BL36" s="724"/>
      <c r="BM36" s="724"/>
      <c r="BN36" s="724"/>
      <c r="BO36" s="724" t="s">
        <v>509</v>
      </c>
      <c r="BP36" s="724"/>
      <c r="BQ36" s="724"/>
      <c r="BR36" s="724"/>
      <c r="BS36" s="724"/>
      <c r="BT36" s="724"/>
      <c r="BU36" s="724"/>
      <c r="BV36" s="724"/>
      <c r="BW36" s="724"/>
      <c r="BX36" s="724"/>
      <c r="BY36" s="724"/>
      <c r="BZ36" s="724"/>
      <c r="CA36" s="724"/>
      <c r="CB36" s="724"/>
      <c r="CC36" s="724"/>
      <c r="CD36" s="724"/>
      <c r="CE36" s="724"/>
      <c r="CF36" s="724"/>
      <c r="CG36" s="724"/>
      <c r="CH36" s="724"/>
      <c r="CI36" s="724"/>
      <c r="CJ36" s="724"/>
      <c r="CK36" s="724"/>
      <c r="CL36" s="724"/>
      <c r="CM36" s="724"/>
      <c r="CN36" s="729"/>
      <c r="CO36" s="724"/>
      <c r="CP36" s="724"/>
      <c r="CQ36" s="724"/>
      <c r="CR36" s="724"/>
      <c r="CS36" s="724"/>
      <c r="CT36" s="724"/>
      <c r="CU36" s="724"/>
      <c r="CV36" s="724"/>
      <c r="CW36" s="724"/>
      <c r="CX36" s="724"/>
      <c r="CY36" s="724"/>
      <c r="CZ36" s="729"/>
      <c r="DA36" s="724"/>
      <c r="DB36" s="724"/>
      <c r="DC36" s="724"/>
      <c r="DD36" s="724"/>
      <c r="DE36" s="724"/>
      <c r="DF36" s="724"/>
      <c r="DG36" s="724"/>
      <c r="DH36" s="724"/>
      <c r="DI36" s="724"/>
      <c r="DJ36" s="724"/>
      <c r="DK36" s="724"/>
      <c r="DL36" s="724"/>
      <c r="DM36" s="724"/>
      <c r="DN36" s="724"/>
      <c r="DO36" s="724"/>
      <c r="DP36" s="724"/>
      <c r="DQ36" s="724"/>
      <c r="DR36" s="724"/>
      <c r="DS36" s="724"/>
      <c r="DT36" s="724"/>
      <c r="DU36" s="724"/>
      <c r="DV36" s="724"/>
      <c r="DW36" s="724"/>
      <c r="DX36" s="729"/>
      <c r="DY36" s="724"/>
      <c r="DZ36" s="724"/>
      <c r="EA36" s="729"/>
      <c r="EB36" s="724"/>
    </row>
    <row r="37" spans="1:132" x14ac:dyDescent="0.2">
      <c r="A37" s="731"/>
      <c r="B37" s="734"/>
      <c r="C37" s="735" t="str">
        <f>'wedstrijd 1-12'!L6</f>
        <v>D</v>
      </c>
      <c r="D37" s="731"/>
      <c r="E37" s="734"/>
      <c r="F37" s="735" t="str">
        <f>'wedstrijd 1-12'!Q6</f>
        <v>D</v>
      </c>
      <c r="H37" s="724"/>
      <c r="I37" s="724" t="str">
        <f>'wedstrijd 2-13 en 11-22'!C6</f>
        <v>H</v>
      </c>
      <c r="J37" s="724"/>
      <c r="K37" s="724"/>
      <c r="L37" s="724" t="str">
        <f>'wedstrijd 2-13 en 11-22'!H6</f>
        <v>H</v>
      </c>
      <c r="M37" s="724"/>
      <c r="N37" s="724"/>
      <c r="O37" s="724" t="str">
        <f>'wedstrijd 10-21 en 3-14'!P6</f>
        <v>G</v>
      </c>
      <c r="P37" s="724"/>
      <c r="Q37" s="724"/>
      <c r="R37" s="724" t="str">
        <f>'wedstrijd 10-21 en 3-14'!U6</f>
        <v>G</v>
      </c>
      <c r="S37" s="724"/>
      <c r="T37" s="724"/>
      <c r="U37" s="724" t="str">
        <f>'wedstrijd 4-15 en 9-20'!C6</f>
        <v>F</v>
      </c>
      <c r="V37" s="724"/>
      <c r="W37" s="724"/>
      <c r="X37" s="724" t="str">
        <f>'wedstrijd 4-15 en 9-20'!H6</f>
        <v>F</v>
      </c>
      <c r="Y37" s="724"/>
      <c r="Z37" s="724"/>
      <c r="AA37" s="724" t="str">
        <f>'wedstrijd 8-19 en 5-16'!P6</f>
        <v>C</v>
      </c>
      <c r="AB37" s="724"/>
      <c r="AC37" s="724"/>
      <c r="AD37" s="724" t="str">
        <f>'wedstrijd 8-19 en 5-16'!U6</f>
        <v>C</v>
      </c>
      <c r="AE37" s="724"/>
      <c r="AF37" s="724"/>
      <c r="AG37" s="724" t="str">
        <f>'wedstrijd 6-17 en 7-18'!C6</f>
        <v>H</v>
      </c>
      <c r="AH37" s="724"/>
      <c r="AI37" s="724"/>
      <c r="AJ37" s="724" t="str">
        <f>'wedstrijd 6-17 en 7-18'!H6</f>
        <v>H</v>
      </c>
      <c r="AK37" s="724"/>
      <c r="AL37" s="724"/>
      <c r="AM37" s="724" t="str">
        <f>'wedstrijd 6-17 en 7-18'!P6</f>
        <v>C</v>
      </c>
      <c r="AN37" s="724"/>
      <c r="AO37" s="724"/>
      <c r="AP37" s="724" t="str">
        <f>'wedstrijd 6-17 en 7-18'!U6</f>
        <v>C</v>
      </c>
      <c r="AQ37" s="724"/>
      <c r="AR37" s="724"/>
      <c r="AS37" s="724" t="str">
        <f>'wedstrijd 8-19 en 5-16'!C6</f>
        <v>C</v>
      </c>
      <c r="AT37" s="724"/>
      <c r="AU37" s="724"/>
      <c r="AV37" s="724" t="str">
        <f>'wedstrijd 8-19 en 5-16'!H6</f>
        <v>C</v>
      </c>
      <c r="AW37" s="724"/>
      <c r="AX37" s="724"/>
      <c r="AY37" s="724" t="str">
        <f>'wedstrijd 4-15 en 9-20'!P6</f>
        <v>F</v>
      </c>
      <c r="AZ37" s="724"/>
      <c r="BA37" s="724"/>
      <c r="BB37" s="724" t="str">
        <f>'wedstrijd 4-15 en 9-20'!U6</f>
        <v>F</v>
      </c>
      <c r="BC37" s="724"/>
      <c r="BD37" s="724"/>
      <c r="BE37" s="724" t="str">
        <f>'wedstrijd 10-21 en 3-14'!C6</f>
        <v>E</v>
      </c>
      <c r="BF37" s="724"/>
      <c r="BG37" s="724"/>
      <c r="BH37" s="724" t="str">
        <f>'wedstrijd 10-21 en 3-14'!H6</f>
        <v>E</v>
      </c>
      <c r="BI37" s="724"/>
      <c r="BJ37" s="731"/>
      <c r="BK37" s="731" t="str">
        <f>'wedstrijd 2-13 en 11-22'!P6</f>
        <v>F</v>
      </c>
      <c r="BL37" s="731"/>
      <c r="BM37" s="731"/>
      <c r="BN37" s="731" t="str">
        <f>'wedstrijd 2-13 en 11-22'!U6</f>
        <v>F</v>
      </c>
      <c r="BO37" s="724"/>
      <c r="BP37" s="724"/>
      <c r="BQ37" s="724" t="str">
        <f>'wedstrijd 1-12'!Q6</f>
        <v>D</v>
      </c>
      <c r="BR37" s="724"/>
      <c r="BS37" s="724"/>
      <c r="BT37" s="724" t="str">
        <f>'wedstrijd 1-12'!L6</f>
        <v>D</v>
      </c>
      <c r="BU37" s="724"/>
      <c r="BV37" s="724"/>
      <c r="BW37" s="724" t="str">
        <f>'wedstrijd 2-13 en 11-22'!H6</f>
        <v>H</v>
      </c>
      <c r="BX37" s="724"/>
      <c r="BY37" s="724"/>
      <c r="BZ37" s="724" t="str">
        <f>'wedstrijd 2-13 en 11-22'!C6</f>
        <v>H</v>
      </c>
      <c r="CA37" s="724"/>
      <c r="CB37" s="724"/>
      <c r="CC37" s="724" t="str">
        <f>'wedstrijd 10-21 en 3-14'!U6</f>
        <v>G</v>
      </c>
      <c r="CD37" s="724"/>
      <c r="CE37" s="724"/>
      <c r="CF37" s="724" t="str">
        <f>'wedstrijd 10-21 en 3-14'!P6</f>
        <v>G</v>
      </c>
      <c r="CG37" s="724"/>
      <c r="CH37" s="724"/>
      <c r="CI37" s="724" t="str">
        <f>'wedstrijd 4-15 en 9-20'!H6</f>
        <v>F</v>
      </c>
      <c r="CJ37" s="724"/>
      <c r="CK37" s="724"/>
      <c r="CL37" s="724" t="str">
        <f>'wedstrijd 4-15 en 9-20'!C6</f>
        <v>F</v>
      </c>
      <c r="CM37" s="724"/>
      <c r="CN37" s="724"/>
      <c r="CO37" s="724" t="str">
        <f>'wedstrijd 8-19 en 5-16'!U6</f>
        <v>C</v>
      </c>
      <c r="CP37" s="724"/>
      <c r="CQ37" s="724"/>
      <c r="CR37" s="724" t="str">
        <f>'wedstrijd 8-19 en 5-16'!P6</f>
        <v>C</v>
      </c>
      <c r="CS37" s="724"/>
      <c r="CT37" s="724"/>
      <c r="CU37" s="724" t="str">
        <f>'wedstrijd 6-17 en 7-18'!H6</f>
        <v>H</v>
      </c>
      <c r="CV37" s="724"/>
      <c r="CW37" s="724"/>
      <c r="CX37" s="724" t="str">
        <f>'wedstrijd 6-17 en 7-18'!C6</f>
        <v>H</v>
      </c>
      <c r="CY37" s="724"/>
      <c r="CZ37" s="724"/>
      <c r="DA37" s="724" t="str">
        <f>'wedstrijd 6-17 en 7-18'!U6</f>
        <v>C</v>
      </c>
      <c r="DB37" s="724"/>
      <c r="DC37" s="724"/>
      <c r="DD37" s="724" t="str">
        <f>'wedstrijd 6-17 en 7-18'!P6</f>
        <v>C</v>
      </c>
      <c r="DE37" s="724"/>
      <c r="DF37" s="724"/>
      <c r="DG37" s="724" t="str">
        <f>'wedstrijd 8-19 en 5-16'!H6</f>
        <v>C</v>
      </c>
      <c r="DH37" s="724"/>
      <c r="DI37" s="724"/>
      <c r="DJ37" s="724" t="str">
        <f>'wedstrijd 8-19 en 5-16'!C6</f>
        <v>C</v>
      </c>
      <c r="DK37" s="724"/>
      <c r="DL37" s="724"/>
      <c r="DM37" s="724" t="str">
        <f>'wedstrijd 4-15 en 9-20'!U6</f>
        <v>F</v>
      </c>
      <c r="DN37" s="724"/>
      <c r="DO37" s="724"/>
      <c r="DP37" s="724" t="str">
        <f>'wedstrijd 4-15 en 9-20'!P6</f>
        <v>F</v>
      </c>
      <c r="DQ37" s="724"/>
      <c r="DR37" s="724"/>
      <c r="DS37" s="724" t="str">
        <f>'wedstrijd 10-21 en 3-14'!H6</f>
        <v>E</v>
      </c>
      <c r="DT37" s="724"/>
      <c r="DU37" s="724"/>
      <c r="DV37" s="724" t="str">
        <f>'wedstrijd 10-21 en 3-14'!C6</f>
        <v>E</v>
      </c>
      <c r="DW37" s="724"/>
      <c r="DX37" s="724"/>
      <c r="DY37" s="724" t="str">
        <f>'wedstrijd 2-13 en 11-22'!U6</f>
        <v>F</v>
      </c>
      <c r="DZ37" s="724"/>
      <c r="EA37" s="724"/>
      <c r="EB37" s="724" t="str">
        <f>'wedstrijd 2-13 en 11-22'!P6</f>
        <v>F</v>
      </c>
    </row>
    <row r="38" spans="1:132" ht="15.75" x14ac:dyDescent="0.2">
      <c r="A38" s="731"/>
      <c r="B38" s="736"/>
      <c r="C38" s="731"/>
      <c r="D38" s="731"/>
      <c r="E38" s="65"/>
      <c r="F38" s="731"/>
      <c r="H38" s="724"/>
      <c r="I38" s="724"/>
      <c r="J38" s="724"/>
      <c r="K38" s="724"/>
      <c r="L38" s="724"/>
      <c r="M38" s="724"/>
      <c r="N38" s="724"/>
      <c r="O38" s="724"/>
      <c r="P38" s="724"/>
      <c r="Q38" s="724"/>
      <c r="R38" s="724"/>
      <c r="S38" s="724"/>
      <c r="T38" s="724"/>
      <c r="U38" s="724"/>
      <c r="V38" s="724"/>
      <c r="W38" s="724"/>
      <c r="X38" s="724"/>
      <c r="Y38" s="724"/>
      <c r="Z38" s="724"/>
      <c r="AA38" s="724"/>
      <c r="AB38" s="724"/>
      <c r="AC38" s="724"/>
      <c r="AD38" s="724"/>
      <c r="AE38" s="724"/>
      <c r="AF38" s="724"/>
      <c r="AG38" s="724"/>
      <c r="AH38" s="724"/>
      <c r="AI38" s="724"/>
      <c r="AJ38" s="724"/>
      <c r="AK38" s="724"/>
      <c r="AL38" s="724"/>
      <c r="AM38" s="724"/>
      <c r="AN38" s="724"/>
      <c r="AO38" s="724"/>
      <c r="AP38" s="724"/>
      <c r="AQ38" s="724"/>
      <c r="AR38" s="724"/>
      <c r="AS38" s="724"/>
      <c r="AT38" s="724"/>
      <c r="AU38" s="724"/>
      <c r="AV38" s="724"/>
      <c r="AW38" s="724"/>
      <c r="AX38" s="724"/>
      <c r="AY38" s="724"/>
      <c r="AZ38" s="724"/>
      <c r="BA38" s="724"/>
      <c r="BB38" s="724"/>
      <c r="BC38" s="724"/>
      <c r="BD38" s="724"/>
      <c r="BE38" s="724"/>
      <c r="BF38" s="724"/>
      <c r="BG38" s="724"/>
      <c r="BH38" s="724"/>
      <c r="BI38" s="724"/>
      <c r="BJ38" s="731"/>
      <c r="BK38" s="731"/>
      <c r="BL38" s="731"/>
      <c r="BM38" s="731"/>
      <c r="BN38" s="731"/>
      <c r="BO38" s="724"/>
      <c r="BP38" s="724"/>
      <c r="BQ38" s="724"/>
      <c r="BR38" s="724"/>
      <c r="BS38" s="724"/>
      <c r="BT38" s="724"/>
      <c r="BU38" s="724"/>
      <c r="BV38" s="724"/>
      <c r="BW38" s="724"/>
      <c r="BX38" s="724"/>
      <c r="BY38" s="724"/>
      <c r="BZ38" s="724"/>
      <c r="CA38" s="724"/>
      <c r="CB38" s="724"/>
      <c r="CC38" s="724"/>
      <c r="CD38" s="724"/>
      <c r="CE38" s="724"/>
      <c r="CF38" s="724"/>
      <c r="CG38" s="724"/>
      <c r="CH38" s="724"/>
      <c r="CI38" s="724"/>
      <c r="CJ38" s="724"/>
      <c r="CK38" s="724"/>
      <c r="CL38" s="724"/>
      <c r="CM38" s="724"/>
      <c r="CN38" s="724"/>
      <c r="CO38" s="724"/>
      <c r="CP38" s="724"/>
      <c r="CQ38" s="724"/>
      <c r="CR38" s="724"/>
      <c r="CS38" s="724"/>
      <c r="CT38" s="724"/>
      <c r="CU38" s="724"/>
      <c r="CV38" s="724"/>
      <c r="CW38" s="724"/>
      <c r="CX38" s="724"/>
      <c r="CY38" s="724"/>
      <c r="CZ38" s="724"/>
      <c r="DA38" s="724"/>
      <c r="DB38" s="724"/>
      <c r="DC38" s="724"/>
      <c r="DD38" s="724"/>
      <c r="DE38" s="724"/>
      <c r="DF38" s="724"/>
      <c r="DG38" s="724"/>
      <c r="DH38" s="724"/>
      <c r="DI38" s="724"/>
      <c r="DJ38" s="724"/>
      <c r="DK38" s="724"/>
      <c r="DL38" s="724"/>
      <c r="DM38" s="724"/>
      <c r="DN38" s="724"/>
      <c r="DO38" s="724"/>
      <c r="DP38" s="724"/>
      <c r="DQ38" s="724"/>
      <c r="DR38" s="724"/>
      <c r="DS38" s="724"/>
      <c r="DT38" s="724"/>
      <c r="DU38" s="724"/>
      <c r="DV38" s="724"/>
      <c r="DW38" s="724"/>
      <c r="DX38" s="724"/>
      <c r="DY38" s="724"/>
      <c r="DZ38" s="724"/>
      <c r="EA38" s="724"/>
      <c r="EB38" s="724"/>
    </row>
    <row r="39" spans="1:132" x14ac:dyDescent="0.2">
      <c r="C39" s="730">
        <f>'wedstrijd 1-12'!N6</f>
        <v>33.493589999999998</v>
      </c>
      <c r="D39" s="724"/>
      <c r="E39" s="724"/>
      <c r="F39" s="730">
        <f>'wedstrijd 1-12'!S6</f>
        <v>30.259740000000001</v>
      </c>
      <c r="H39" s="724"/>
      <c r="I39" s="730">
        <f>'wedstrijd 2-13 en 11-22'!E6</f>
        <v>9.5</v>
      </c>
      <c r="J39" s="724"/>
      <c r="K39" s="724"/>
      <c r="L39" s="730">
        <f>'wedstrijd 2-13 en 11-22'!J6</f>
        <v>10.3389825</v>
      </c>
      <c r="M39" s="724"/>
      <c r="N39" s="724"/>
      <c r="O39" s="730">
        <f>'wedstrijd 10-21 en 3-14'!R6</f>
        <v>17.618385</v>
      </c>
      <c r="P39" s="724"/>
      <c r="Q39" s="724"/>
      <c r="R39" s="730">
        <f>'wedstrijd 10-21 en 3-14'!W6</f>
        <v>17.570754999999998</v>
      </c>
      <c r="S39" s="724"/>
      <c r="T39" s="724"/>
      <c r="U39" s="730">
        <f>'wedstrijd 4-15 en 9-20'!E6</f>
        <v>22.058822500000002</v>
      </c>
      <c r="V39" s="724"/>
      <c r="W39" s="724"/>
      <c r="X39" s="730">
        <f>'wedstrijd 4-15 en 9-20'!J6</f>
        <v>23.463357500000001</v>
      </c>
      <c r="Y39" s="724"/>
      <c r="Z39" s="724"/>
      <c r="AA39" s="730">
        <f>'wedstrijd 8-19 en 5-16'!R6</f>
        <v>44.161677500000003</v>
      </c>
      <c r="AB39" s="724"/>
      <c r="AC39" s="724"/>
      <c r="AD39" s="730">
        <f>'wedstrijd 8-19 en 5-16'!W6</f>
        <v>39.395887500000001</v>
      </c>
      <c r="AE39" s="724"/>
      <c r="AF39" s="724"/>
      <c r="AG39" s="730">
        <f>'wedstrijd 6-17 en 7-18'!E6</f>
        <v>11.392405</v>
      </c>
      <c r="AH39" s="724"/>
      <c r="AI39" s="724"/>
      <c r="AJ39" s="730">
        <f>'wedstrijd 6-17 en 7-18'!J6</f>
        <v>9.5</v>
      </c>
      <c r="AK39" s="724"/>
      <c r="AL39" s="724"/>
      <c r="AM39" s="730">
        <f>'wedstrijd 6-17 en 7-18'!R6</f>
        <v>44.161677500000003</v>
      </c>
      <c r="AN39" s="724"/>
      <c r="AO39" s="724"/>
      <c r="AP39" s="730">
        <f>'wedstrijd 6-17 en 7-18'!W6</f>
        <v>55.269057499999995</v>
      </c>
      <c r="AQ39" s="724"/>
      <c r="AR39" s="724"/>
      <c r="AS39" s="730">
        <f>'wedstrijd 8-19 en 5-16'!E6</f>
        <v>57.268722500000003</v>
      </c>
      <c r="AT39" s="724"/>
      <c r="AU39" s="724"/>
      <c r="AV39" s="730">
        <f>'wedstrijd 8-19 en 5-16'!J6</f>
        <v>43.3294675</v>
      </c>
      <c r="AW39" s="724"/>
      <c r="AX39" s="724"/>
      <c r="AY39" s="730">
        <f>'wedstrijd 4-15 en 9-20'!R6</f>
        <v>22.066015</v>
      </c>
      <c r="AZ39" s="724"/>
      <c r="BA39" s="724"/>
      <c r="BB39" s="730">
        <f>'wedstrijd 4-15 en 9-20'!W6</f>
        <v>19.967532499999997</v>
      </c>
      <c r="BC39" s="724"/>
      <c r="BD39" s="724"/>
      <c r="BE39" s="730">
        <f>'wedstrijd 10-21 en 3-14'!E6</f>
        <v>27.833752499999996</v>
      </c>
      <c r="BF39" s="724"/>
      <c r="BG39" s="724"/>
      <c r="BH39" s="730">
        <f>'wedstrijd 10-21 en 3-14'!J6</f>
        <v>28.390805000000004</v>
      </c>
      <c r="BI39" s="724"/>
      <c r="BJ39" s="731"/>
      <c r="BK39" s="735">
        <f>'wedstrijd 2-13 en 11-22'!R6</f>
        <v>22.058822500000002</v>
      </c>
      <c r="BL39" s="731"/>
      <c r="BM39" s="731"/>
      <c r="BN39" s="735">
        <f>'wedstrijd 2-13 en 11-22'!W6</f>
        <v>22.681705000000001</v>
      </c>
      <c r="BO39" s="724"/>
      <c r="BP39" s="724"/>
      <c r="BQ39" s="730">
        <f>'wedstrijd 1-12'!S6</f>
        <v>30.259740000000001</v>
      </c>
      <c r="BR39" s="724"/>
      <c r="BS39" s="724"/>
      <c r="BT39" s="730">
        <f>'wedstrijd 1-12'!N6</f>
        <v>33.493589999999998</v>
      </c>
      <c r="BU39" s="724"/>
      <c r="BV39" s="724"/>
      <c r="BW39" s="730">
        <f>'wedstrijd 2-13 en 11-22'!J6</f>
        <v>10.3389825</v>
      </c>
      <c r="BX39" s="724"/>
      <c r="BY39" s="724"/>
      <c r="BZ39" s="730">
        <f>'wedstrijd 2-13 en 11-22'!E6</f>
        <v>9.5</v>
      </c>
      <c r="CA39" s="724"/>
      <c r="CB39" s="724"/>
      <c r="CC39" s="730">
        <f>'wedstrijd 10-21 en 3-14'!W6</f>
        <v>17.570754999999998</v>
      </c>
      <c r="CD39" s="724"/>
      <c r="CE39" s="724"/>
      <c r="CF39" s="730">
        <f>'wedstrijd 10-21 en 3-14'!R6</f>
        <v>17.618385</v>
      </c>
      <c r="CG39" s="724"/>
      <c r="CH39" s="724"/>
      <c r="CI39" s="730">
        <f>'wedstrijd 4-15 en 9-20'!J6</f>
        <v>23.463357500000001</v>
      </c>
      <c r="CJ39" s="724"/>
      <c r="CK39" s="724"/>
      <c r="CL39" s="730">
        <f>'wedstrijd 4-15 en 9-20'!E6</f>
        <v>22.058822500000002</v>
      </c>
      <c r="CM39" s="724"/>
      <c r="CN39" s="724"/>
      <c r="CO39" s="730">
        <f>'wedstrijd 8-19 en 5-16'!W6</f>
        <v>39.395887500000001</v>
      </c>
      <c r="CP39" s="724"/>
      <c r="CQ39" s="724"/>
      <c r="CR39" s="730">
        <f>'wedstrijd 8-19 en 5-16'!R6</f>
        <v>44.161677500000003</v>
      </c>
      <c r="CS39" s="724"/>
      <c r="CT39" s="724"/>
      <c r="CU39" s="730">
        <f>'wedstrijd 6-17 en 7-18'!J6</f>
        <v>9.5</v>
      </c>
      <c r="CV39" s="724"/>
      <c r="CW39" s="724"/>
      <c r="CX39" s="730">
        <f>'wedstrijd 6-17 en 7-18'!E6</f>
        <v>11.392405</v>
      </c>
      <c r="CY39" s="724"/>
      <c r="CZ39" s="724"/>
      <c r="DA39" s="730">
        <f>'wedstrijd 6-17 en 7-18'!W6</f>
        <v>55.269057499999995</v>
      </c>
      <c r="DB39" s="724"/>
      <c r="DC39" s="724"/>
      <c r="DD39" s="730">
        <f>'wedstrijd 6-17 en 7-18'!R6</f>
        <v>44.161677500000003</v>
      </c>
      <c r="DE39" s="724"/>
      <c r="DF39" s="724"/>
      <c r="DG39" s="730">
        <f>'wedstrijd 8-19 en 5-16'!J6</f>
        <v>43.3294675</v>
      </c>
      <c r="DH39" s="724"/>
      <c r="DI39" s="724"/>
      <c r="DJ39" s="730">
        <f>'wedstrijd 8-19 en 5-16'!E6</f>
        <v>57.268722500000003</v>
      </c>
      <c r="DK39" s="724"/>
      <c r="DL39" s="724"/>
      <c r="DM39" s="730">
        <f>'wedstrijd 4-15 en 9-20'!W6</f>
        <v>19.967532499999997</v>
      </c>
      <c r="DN39" s="724"/>
      <c r="DO39" s="724"/>
      <c r="DP39" s="730">
        <f>'wedstrijd 4-15 en 9-20'!R6</f>
        <v>22.066015</v>
      </c>
      <c r="DQ39" s="724"/>
      <c r="DR39" s="724"/>
      <c r="DS39" s="730">
        <f>'wedstrijd 10-21 en 3-14'!J6</f>
        <v>28.390805000000004</v>
      </c>
      <c r="DT39" s="724"/>
      <c r="DU39" s="724"/>
      <c r="DV39" s="730">
        <f>'wedstrijd 10-21 en 3-14'!E6</f>
        <v>27.833752499999996</v>
      </c>
      <c r="DW39" s="724"/>
      <c r="DX39" s="724"/>
      <c r="DY39" s="730">
        <f>'wedstrijd 2-13 en 11-22'!W6</f>
        <v>22.681705000000001</v>
      </c>
      <c r="DZ39" s="724"/>
      <c r="EA39" s="724"/>
      <c r="EB39" s="730">
        <f>'wedstrijd 2-13 en 11-22'!R6</f>
        <v>22.058822500000002</v>
      </c>
    </row>
    <row r="40" spans="1:132" s="729" customFormat="1" x14ac:dyDescent="0.25">
      <c r="B40" s="729" t="str">
        <f>'wedstrijd 1-12'!O6</f>
        <v>Kasteren van Harry</v>
      </c>
      <c r="E40" s="729" t="str">
        <f>'wedstrijd 1-12'!T6</f>
        <v xml:space="preserve">Berends Sjaak </v>
      </c>
      <c r="H40" s="729" t="str">
        <f>'wedstrijd 2-13 en 11-22'!F6</f>
        <v>Vulpen van Roel</v>
      </c>
      <c r="K40" s="729" t="str">
        <f>'wedstrijd 2-13 en 11-22'!K6</f>
        <v>Hoogendijk Marinus*</v>
      </c>
      <c r="N40" s="729" t="str">
        <f>'wedstrijd 10-21 en 3-14'!S6</f>
        <v>Wils Harrie</v>
      </c>
      <c r="Q40" s="729" t="str">
        <f>'wedstrijd 10-21 en 3-14'!X6</f>
        <v>Galen v.Willem</v>
      </c>
      <c r="T40" s="729" t="str">
        <f>'wedstrijd 4-15 en 9-20'!F6</f>
        <v>Muller Arthur</v>
      </c>
      <c r="W40" s="729" t="str">
        <f>'wedstrijd 4-15 en 9-20'!K6</f>
        <v>Voet Ton</v>
      </c>
      <c r="Z40" s="729" t="str">
        <f>'wedstrijd 8-19 en 5-16'!S6</f>
        <v>Baars Willem</v>
      </c>
      <c r="AC40" s="729" t="str">
        <f>'wedstrijd 8-19 en 5-16'!X6</f>
        <v>Anbergen Joop</v>
      </c>
      <c r="AF40" s="729" t="str">
        <f>'wedstrijd 6-17 en 7-18'!F6</f>
        <v>Boere Piet</v>
      </c>
      <c r="AI40" s="729" t="str">
        <f>'wedstrijd 6-17 en 7-18'!K6</f>
        <v>Vulpen van Roel</v>
      </c>
      <c r="AK40" s="729" t="s">
        <v>508</v>
      </c>
      <c r="AL40" s="729" t="str">
        <f>'wedstrijd 6-17 en 7-18'!S6</f>
        <v>Baars Willem</v>
      </c>
      <c r="AO40" s="729" t="str">
        <f>'wedstrijd 6-17 en 7-18'!X6</f>
        <v>Beus de Jan*</v>
      </c>
      <c r="AR40" s="729" t="str">
        <f>'wedstrijd 8-19 en 5-16'!F6</f>
        <v>Brand Piet*</v>
      </c>
      <c r="AU40" s="729" t="str">
        <f>'wedstrijd 8-19 en 5-16'!K6</f>
        <v>Beus de Arnold</v>
      </c>
      <c r="AX40" s="729" t="str">
        <f>'wedstrijd 4-15 en 9-20'!S6</f>
        <v>Bode Harry</v>
      </c>
      <c r="BA40" s="729" t="str">
        <f>'wedstrijd 4-15 en 9-20'!X6</f>
        <v>Wieringen v. Albert</v>
      </c>
      <c r="BD40" s="729" t="str">
        <f>'wedstrijd 10-21 en 3-14'!F6</f>
        <v>Zanten v.Gerard</v>
      </c>
      <c r="BG40" s="729" t="str">
        <f>'wedstrijd 10-21 en 3-14'!K6</f>
        <v>Berg van den Anton</v>
      </c>
      <c r="BJ40" s="723" t="str">
        <f>'wedstrijd 2-13 en 11-22'!S6</f>
        <v>Muller Arthur</v>
      </c>
      <c r="BK40" s="723"/>
      <c r="BL40" s="723"/>
      <c r="BM40" s="723" t="str">
        <f>'wedstrijd 2-13 en 11-22'!X6</f>
        <v>Hagedoorn Rob</v>
      </c>
      <c r="BN40" s="723"/>
      <c r="BP40" s="729" t="str">
        <f>'wedstrijd 1-12'!T6</f>
        <v xml:space="preserve">Berends Sjaak </v>
      </c>
      <c r="BS40" s="729" t="str">
        <f>'wedstrijd 1-12'!O6</f>
        <v>Kasteren van Harry</v>
      </c>
      <c r="BV40" s="729" t="str">
        <f>'wedstrijd 2-13 en 11-22'!K6</f>
        <v>Hoogendijk Marinus*</v>
      </c>
      <c r="BY40" s="729" t="str">
        <f>'wedstrijd 2-13 en 11-22'!F6</f>
        <v>Vulpen van Roel</v>
      </c>
      <c r="CB40" s="729" t="str">
        <f>'wedstrijd 10-21 en 3-14'!X6</f>
        <v>Galen v.Willem</v>
      </c>
      <c r="CE40" s="729" t="str">
        <f>'wedstrijd 10-21 en 3-14'!S6</f>
        <v>Wils Harrie</v>
      </c>
      <c r="CH40" s="729" t="str">
        <f>'wedstrijd 4-15 en 9-20'!K6</f>
        <v>Voet Ton</v>
      </c>
      <c r="CK40" s="729" t="str">
        <f>'wedstrijd 4-15 en 9-20'!F6</f>
        <v>Muller Arthur</v>
      </c>
      <c r="CN40" s="729" t="str">
        <f>'wedstrijd 8-19 en 5-16'!X6</f>
        <v>Anbergen Joop</v>
      </c>
      <c r="CQ40" s="729" t="str">
        <f>'wedstrijd 8-19 en 5-16'!S6</f>
        <v>Baars Willem</v>
      </c>
      <c r="CT40" s="729" t="str">
        <f>'wedstrijd 6-17 en 7-18'!K6</f>
        <v>Vulpen van Roel</v>
      </c>
      <c r="CW40" s="729" t="str">
        <f>'wedstrijd 6-17 en 7-18'!F6</f>
        <v>Boere Piet</v>
      </c>
      <c r="CZ40" s="729" t="str">
        <f>'wedstrijd 6-17 en 7-18'!X6</f>
        <v>Beus de Jan*</v>
      </c>
      <c r="DC40" s="729" t="str">
        <f>'wedstrijd 6-17 en 7-18'!S6</f>
        <v>Baars Willem</v>
      </c>
      <c r="DF40" s="729" t="str">
        <f>'wedstrijd 8-19 en 5-16'!K6</f>
        <v>Beus de Arnold</v>
      </c>
      <c r="DI40" s="729" t="str">
        <f>'wedstrijd 8-19 en 5-16'!F6</f>
        <v>Brand Piet*</v>
      </c>
      <c r="DL40" s="729" t="str">
        <f>'wedstrijd 4-15 en 9-20'!X6</f>
        <v>Wieringen v. Albert</v>
      </c>
      <c r="DO40" s="729" t="str">
        <f>'wedstrijd 4-15 en 9-20'!S6</f>
        <v>Bode Harry</v>
      </c>
      <c r="DR40" s="729" t="str">
        <f>'wedstrijd 10-21 en 3-14'!K6</f>
        <v>Berg van den Anton</v>
      </c>
      <c r="DU40" s="729" t="str">
        <f>'wedstrijd 10-21 en 3-14'!F6</f>
        <v>Zanten v.Gerard</v>
      </c>
      <c r="DX40" s="729" t="str">
        <f>'wedstrijd 2-13 en 11-22'!X6</f>
        <v>Hagedoorn Rob</v>
      </c>
      <c r="EA40" s="729" t="str">
        <f>'wedstrijd 2-13 en 11-22'!S6</f>
        <v>Muller Arthur</v>
      </c>
    </row>
    <row r="41" spans="1:132" x14ac:dyDescent="0.2">
      <c r="A41" s="723"/>
      <c r="B41" s="723"/>
      <c r="C41" s="723"/>
      <c r="D41" s="723"/>
      <c r="E41" s="723"/>
      <c r="F41" s="723"/>
    </row>
    <row r="42" spans="1:132" x14ac:dyDescent="0.2">
      <c r="A42" s="723"/>
      <c r="B42" s="723"/>
      <c r="C42" s="723"/>
      <c r="D42" s="723"/>
      <c r="E42" s="723"/>
      <c r="F42" s="723"/>
    </row>
    <row r="43" spans="1:132" x14ac:dyDescent="0.2">
      <c r="A43" s="731"/>
      <c r="B43" s="731"/>
      <c r="C43" s="723" t="s">
        <v>319</v>
      </c>
      <c r="D43" s="731"/>
      <c r="E43" s="724"/>
      <c r="F43" s="732"/>
      <c r="I43" s="723" t="s">
        <v>319</v>
      </c>
      <c r="O43" s="723" t="s">
        <v>319</v>
      </c>
      <c r="U43" s="723" t="s">
        <v>319</v>
      </c>
      <c r="AA43" s="723" t="s">
        <v>319</v>
      </c>
      <c r="AG43" s="723" t="s">
        <v>319</v>
      </c>
      <c r="AM43" s="723" t="s">
        <v>319</v>
      </c>
      <c r="AS43" s="723" t="s">
        <v>319</v>
      </c>
      <c r="AY43" s="723" t="s">
        <v>319</v>
      </c>
      <c r="BE43" s="723" t="s">
        <v>319</v>
      </c>
      <c r="BK43" s="723" t="s">
        <v>319</v>
      </c>
      <c r="BQ43" s="723" t="s">
        <v>319</v>
      </c>
      <c r="BW43" s="723" t="s">
        <v>319</v>
      </c>
      <c r="CC43" s="723" t="s">
        <v>319</v>
      </c>
      <c r="CI43" s="723" t="s">
        <v>319</v>
      </c>
      <c r="CO43" s="723" t="s">
        <v>319</v>
      </c>
      <c r="CU43" s="723" t="s">
        <v>319</v>
      </c>
      <c r="DA43" s="723" t="s">
        <v>319</v>
      </c>
      <c r="DG43" s="723" t="s">
        <v>319</v>
      </c>
      <c r="DM43" s="723" t="s">
        <v>319</v>
      </c>
      <c r="DS43" s="723" t="s">
        <v>319</v>
      </c>
      <c r="DY43" s="723" t="s">
        <v>319</v>
      </c>
    </row>
    <row r="44" spans="1:132" x14ac:dyDescent="0.2">
      <c r="A44" s="731"/>
      <c r="B44" s="731">
        <f>'wedstrijd 1-12'!L1</f>
        <v>1</v>
      </c>
      <c r="C44" s="731"/>
      <c r="D44" s="731"/>
      <c r="E44" s="723"/>
      <c r="F44" s="733">
        <f>'wedstrijd 1-12'!I2</f>
        <v>43382</v>
      </c>
      <c r="H44" s="724">
        <f>'wedstrijd 2-13 en 11-22'!C1</f>
        <v>2</v>
      </c>
      <c r="L44" s="725">
        <f>'wedstrijd 2-13 en 11-22'!A1</f>
        <v>43389</v>
      </c>
      <c r="M44" s="724"/>
      <c r="N44" s="724">
        <f>'wedstrijd 10-21 en 3-14'!P1</f>
        <v>3</v>
      </c>
      <c r="O44" s="724"/>
      <c r="P44" s="724"/>
      <c r="Q44" s="724"/>
      <c r="R44" s="725">
        <f>'wedstrijd 10-21 en 3-14'!M2</f>
        <v>43396</v>
      </c>
      <c r="S44" s="724"/>
      <c r="T44" s="724">
        <f>'wedstrijd 4-15 en 9-20'!C1</f>
        <v>4</v>
      </c>
      <c r="U44" s="724"/>
      <c r="V44" s="724"/>
      <c r="W44" s="724"/>
      <c r="X44" s="725">
        <f>'wedstrijd 4-15 en 9-20'!A1</f>
        <v>43403</v>
      </c>
      <c r="Y44" s="724"/>
      <c r="Z44" s="724">
        <f>'wedstrijd 8-19 en 5-16'!P1</f>
        <v>5</v>
      </c>
      <c r="AA44" s="724"/>
      <c r="AB44" s="724"/>
      <c r="AC44" s="724"/>
      <c r="AD44" s="725">
        <f>'wedstrijd 8-19 en 5-16'!M2</f>
        <v>43410</v>
      </c>
      <c r="AE44" s="724"/>
      <c r="AF44" s="724">
        <f>'wedstrijd 6-17 en 7-18'!C1</f>
        <v>6</v>
      </c>
      <c r="AG44" s="724"/>
      <c r="AH44" s="724"/>
      <c r="AI44" s="724"/>
      <c r="AJ44" s="725">
        <f>'wedstrijd 6-17 en 7-18'!A1</f>
        <v>43417</v>
      </c>
      <c r="AK44" s="724"/>
      <c r="AL44" s="724">
        <f>'wedstrijd 6-17 en 7-18'!P1</f>
        <v>7</v>
      </c>
      <c r="AM44" s="724"/>
      <c r="AN44" s="724"/>
      <c r="AO44" s="724"/>
      <c r="AP44" s="725">
        <f>'wedstrijd 6-17 en 7-18'!M2</f>
        <v>43424</v>
      </c>
      <c r="AQ44" s="724"/>
      <c r="AR44" s="724">
        <f>'wedstrijd 8-19 en 5-16'!C1</f>
        <v>8</v>
      </c>
      <c r="AS44" s="724"/>
      <c r="AT44" s="724"/>
      <c r="AU44" s="724"/>
      <c r="AV44" s="725">
        <f>'wedstrijd 8-19 en 5-16'!A1</f>
        <v>43431</v>
      </c>
      <c r="AW44" s="724"/>
      <c r="AX44" s="724">
        <f>'wedstrijd 4-15 en 9-20'!P1</f>
        <v>9</v>
      </c>
      <c r="AY44" s="724"/>
      <c r="AZ44" s="724"/>
      <c r="BA44" s="724"/>
      <c r="BB44" s="725">
        <f>'wedstrijd 4-15 en 9-20'!M2</f>
        <v>43438</v>
      </c>
      <c r="BC44" s="724"/>
      <c r="BD44" s="724">
        <f>'wedstrijd 10-21 en 3-14'!C1</f>
        <v>10</v>
      </c>
      <c r="BE44" s="724"/>
      <c r="BF44" s="724"/>
      <c r="BG44" s="724"/>
      <c r="BH44" s="725">
        <f>'wedstrijd 10-21 en 3-14'!A1</f>
        <v>43445</v>
      </c>
      <c r="BI44" s="724"/>
      <c r="BJ44" s="724">
        <f>'wedstrijd 2-13 en 11-22'!P1</f>
        <v>11</v>
      </c>
      <c r="BK44" s="724"/>
      <c r="BL44" s="724"/>
      <c r="BM44" s="724"/>
      <c r="BN44" s="725">
        <f>'wedstrijd 2-13 en 11-22'!M2</f>
        <v>43452</v>
      </c>
      <c r="BO44" s="724"/>
      <c r="BP44" s="724" t="str">
        <f>'wedstrijd 1-12'!L55</f>
        <v>12</v>
      </c>
      <c r="BQ44" s="724"/>
      <c r="BR44" s="724"/>
      <c r="BS44" s="724"/>
      <c r="BT44" s="726" t="str">
        <f>'wedstrijd 1-12'!I55</f>
        <v>08-01-2019</v>
      </c>
      <c r="BU44" s="724"/>
      <c r="BV44" s="724">
        <f>'wedstrijd 2-13 en 11-22'!C55</f>
        <v>13</v>
      </c>
      <c r="BW44" s="724"/>
      <c r="BX44" s="724"/>
      <c r="BY44" s="724"/>
      <c r="BZ44" s="725" t="str">
        <f>'wedstrijd 2-13 en 11-22'!A55</f>
        <v>15-01-2019</v>
      </c>
      <c r="CA44" s="724"/>
      <c r="CB44" s="724">
        <f>'wedstrijd 10-21 en 3-14'!P55</f>
        <v>14</v>
      </c>
      <c r="CC44" s="724"/>
      <c r="CD44" s="724"/>
      <c r="CE44" s="724"/>
      <c r="CF44" s="727" t="str">
        <f>'wedstrijd 10-21 en 3-14'!N55</f>
        <v>22-01-2019</v>
      </c>
      <c r="CG44" s="724"/>
      <c r="CH44" s="724">
        <f>'wedstrijd 4-15 en 9-20'!C55</f>
        <v>15</v>
      </c>
      <c r="CI44" s="724"/>
      <c r="CJ44" s="724"/>
      <c r="CK44" s="724"/>
      <c r="CL44" s="727" t="str">
        <f>'wedstrijd 4-15 en 9-20'!A55</f>
        <v>29-01-2019</v>
      </c>
      <c r="CM44" s="724"/>
      <c r="CN44" s="724">
        <f>'wedstrijd 8-19 en 5-16'!P55</f>
        <v>16</v>
      </c>
      <c r="CO44" s="724"/>
      <c r="CP44" s="724"/>
      <c r="CQ44" s="724"/>
      <c r="CR44" s="727" t="str">
        <f>'wedstrijd 8-19 en 5-16'!N55</f>
        <v>05-02-2019</v>
      </c>
      <c r="CS44" s="724"/>
      <c r="CT44" s="724">
        <f>'wedstrijd 6-17 en 7-18'!C55</f>
        <v>17</v>
      </c>
      <c r="CU44" s="724"/>
      <c r="CV44" s="724"/>
      <c r="CW44" s="724"/>
      <c r="CX44" s="727" t="str">
        <f>'wedstrijd 6-17 en 7-18'!A55</f>
        <v>12-02-2019</v>
      </c>
      <c r="CY44" s="724"/>
      <c r="CZ44" s="724">
        <f>'wedstrijd 6-17 en 7-18'!P55</f>
        <v>18</v>
      </c>
      <c r="DA44" s="724"/>
      <c r="DB44" s="724"/>
      <c r="DC44" s="724"/>
      <c r="DD44" s="727" t="str">
        <f>'wedstrijd 6-17 en 7-18'!N55</f>
        <v>19-02-2019</v>
      </c>
      <c r="DE44" s="724"/>
      <c r="DF44" s="724">
        <f>'wedstrijd 8-19 en 5-16'!C55</f>
        <v>19</v>
      </c>
      <c r="DG44" s="724"/>
      <c r="DH44" s="724"/>
      <c r="DI44" s="724"/>
      <c r="DJ44" s="727" t="str">
        <f>'wedstrijd 8-19 en 5-16'!A55</f>
        <v>26-02-2019</v>
      </c>
      <c r="DK44" s="724"/>
      <c r="DL44" s="724">
        <f>'wedstrijd 4-15 en 9-20'!P55</f>
        <v>20</v>
      </c>
      <c r="DM44" s="724"/>
      <c r="DN44" s="724"/>
      <c r="DO44" s="724"/>
      <c r="DP44" s="727" t="str">
        <f>'wedstrijd 4-15 en 9-20'!N55</f>
        <v>05-03-2019</v>
      </c>
      <c r="DQ44" s="724"/>
      <c r="DR44" s="724">
        <f>'wedstrijd 10-21 en 3-14'!C55</f>
        <v>21</v>
      </c>
      <c r="DS44" s="724"/>
      <c r="DT44" s="724"/>
      <c r="DU44" s="724"/>
      <c r="DV44" s="727" t="str">
        <f>'wedstrijd 10-21 en 3-14'!A55</f>
        <v>12-03-2019</v>
      </c>
      <c r="DW44" s="724"/>
      <c r="DX44" s="724">
        <f>'wedstrijd 2-13 en 11-22'!P55</f>
        <v>22</v>
      </c>
      <c r="DY44" s="724"/>
      <c r="DZ44" s="724"/>
      <c r="EA44" s="724"/>
      <c r="EB44" s="727" t="str">
        <f>'wedstrijd 2-13 en 11-22'!N55</f>
        <v>19-03-2019</v>
      </c>
    </row>
    <row r="45" spans="1:132" x14ac:dyDescent="0.2">
      <c r="A45" s="731"/>
      <c r="B45" s="731"/>
      <c r="C45" s="731"/>
      <c r="D45" s="731"/>
      <c r="E45" s="731"/>
      <c r="F45" s="731"/>
      <c r="M45" s="724"/>
      <c r="N45" s="724"/>
      <c r="O45" s="724"/>
      <c r="P45" s="724"/>
      <c r="Q45" s="724"/>
      <c r="R45" s="724"/>
      <c r="S45" s="724"/>
      <c r="T45" s="724"/>
      <c r="U45" s="724"/>
      <c r="V45" s="724"/>
      <c r="W45" s="724"/>
      <c r="X45" s="724"/>
      <c r="Y45" s="724"/>
      <c r="Z45" s="724"/>
      <c r="AA45" s="724"/>
      <c r="AB45" s="724"/>
      <c r="AC45" s="724"/>
      <c r="AD45" s="724"/>
      <c r="AE45" s="724"/>
      <c r="AF45" s="724"/>
      <c r="AG45" s="724"/>
      <c r="AH45" s="724"/>
      <c r="AI45" s="724"/>
      <c r="AJ45" s="724"/>
      <c r="AK45" s="724"/>
      <c r="AL45" s="724"/>
      <c r="AM45" s="724"/>
      <c r="AN45" s="724"/>
      <c r="AO45" s="724"/>
      <c r="AP45" s="724"/>
      <c r="AQ45" s="724"/>
      <c r="AR45" s="724"/>
      <c r="AS45" s="724"/>
      <c r="AT45" s="724"/>
      <c r="AU45" s="724"/>
      <c r="AV45" s="724"/>
      <c r="AW45" s="724"/>
      <c r="AX45" s="724"/>
      <c r="AY45" s="724"/>
      <c r="AZ45" s="724"/>
      <c r="BA45" s="724"/>
      <c r="BB45" s="724"/>
      <c r="BC45" s="724"/>
      <c r="BD45" s="724"/>
      <c r="BE45" s="724"/>
      <c r="BF45" s="724"/>
      <c r="BG45" s="724"/>
      <c r="BH45" s="724"/>
      <c r="BI45" s="724"/>
      <c r="BJ45" s="724"/>
      <c r="BK45" s="724"/>
      <c r="BL45" s="724"/>
      <c r="BM45" s="724"/>
      <c r="BN45" s="724"/>
      <c r="BO45" s="724"/>
      <c r="BP45" s="724"/>
      <c r="BQ45" s="724"/>
      <c r="BR45" s="724"/>
      <c r="BS45" s="724"/>
      <c r="BT45" s="724"/>
      <c r="BU45" s="724"/>
      <c r="BV45" s="724"/>
      <c r="BW45" s="724"/>
      <c r="BX45" s="724"/>
      <c r="BY45" s="724"/>
      <c r="BZ45" s="724"/>
      <c r="CA45" s="724"/>
      <c r="CB45" s="724"/>
      <c r="CC45" s="724"/>
      <c r="CD45" s="724"/>
      <c r="CE45" s="724"/>
      <c r="CF45" s="724"/>
      <c r="CG45" s="724"/>
      <c r="CH45" s="724"/>
      <c r="CI45" s="724"/>
      <c r="CJ45" s="724"/>
      <c r="CK45" s="724"/>
      <c r="CL45" s="724"/>
      <c r="CM45" s="724"/>
      <c r="CN45" s="724"/>
      <c r="CO45" s="724"/>
      <c r="CP45" s="724"/>
      <c r="CQ45" s="724"/>
      <c r="CR45" s="724"/>
      <c r="CS45" s="724"/>
      <c r="CT45" s="724"/>
      <c r="CU45" s="724"/>
      <c r="CV45" s="724"/>
      <c r="CW45" s="724"/>
      <c r="CX45" s="724"/>
      <c r="CY45" s="724"/>
      <c r="CZ45" s="724"/>
      <c r="DA45" s="724"/>
      <c r="DB45" s="724"/>
      <c r="DC45" s="724"/>
      <c r="DD45" s="724"/>
      <c r="DE45" s="724"/>
      <c r="DF45" s="724"/>
      <c r="DG45" s="724"/>
      <c r="DH45" s="724"/>
      <c r="DI45" s="724"/>
      <c r="DJ45" s="724"/>
      <c r="DK45" s="724"/>
      <c r="DL45" s="724"/>
      <c r="DM45" s="724"/>
      <c r="DN45" s="724"/>
      <c r="DO45" s="724"/>
      <c r="DP45" s="724"/>
      <c r="DQ45" s="724"/>
      <c r="DR45" s="724"/>
      <c r="DS45" s="724"/>
      <c r="DT45" s="724"/>
      <c r="DU45" s="724"/>
      <c r="DV45" s="724"/>
      <c r="DW45" s="724"/>
      <c r="DX45" s="724"/>
      <c r="DY45" s="724"/>
      <c r="DZ45" s="724"/>
      <c r="EA45" s="724"/>
      <c r="EB45" s="724"/>
    </row>
    <row r="46" spans="1:132" x14ac:dyDescent="0.2">
      <c r="A46" s="731"/>
      <c r="B46" s="731"/>
      <c r="C46" s="731"/>
      <c r="D46" s="731"/>
      <c r="E46" s="731"/>
      <c r="F46" s="731"/>
      <c r="M46" s="724"/>
      <c r="N46" s="724"/>
      <c r="O46" s="724"/>
      <c r="P46" s="724"/>
      <c r="Q46" s="724"/>
      <c r="R46" s="724"/>
      <c r="S46" s="724"/>
      <c r="T46" s="724"/>
      <c r="U46" s="724"/>
      <c r="V46" s="724"/>
      <c r="W46" s="724"/>
      <c r="X46" s="724"/>
      <c r="Y46" s="724"/>
      <c r="Z46" s="724"/>
      <c r="AA46" s="724"/>
      <c r="AB46" s="724"/>
      <c r="AC46" s="724"/>
      <c r="AD46" s="724"/>
      <c r="AE46" s="724"/>
      <c r="AF46" s="724"/>
      <c r="AG46" s="724"/>
      <c r="AH46" s="724"/>
      <c r="AI46" s="724"/>
      <c r="AJ46" s="724"/>
      <c r="AK46" s="724"/>
      <c r="AL46" s="724"/>
      <c r="AM46" s="724"/>
      <c r="AN46" s="724"/>
      <c r="AO46" s="724"/>
      <c r="AP46" s="724"/>
      <c r="AQ46" s="724"/>
      <c r="AR46" s="729">
        <f>'wedstrijd 1-12'!A4</f>
        <v>0</v>
      </c>
      <c r="AS46" s="724"/>
      <c r="AT46" s="724"/>
      <c r="AU46" s="724"/>
      <c r="AV46" s="724"/>
      <c r="AW46" s="724"/>
      <c r="AX46" s="724"/>
      <c r="AY46" s="724"/>
      <c r="AZ46" s="724"/>
      <c r="BA46" s="724"/>
      <c r="BB46" s="724"/>
      <c r="BC46" s="724"/>
      <c r="BD46" s="724"/>
      <c r="BE46" s="724"/>
      <c r="BF46" s="724"/>
      <c r="BG46" s="724"/>
      <c r="BH46" s="724"/>
      <c r="BI46" s="724"/>
      <c r="BJ46" s="729"/>
      <c r="BK46" s="724"/>
      <c r="BL46" s="724"/>
      <c r="BM46" s="724"/>
      <c r="BN46" s="724"/>
      <c r="BO46" s="724"/>
      <c r="BP46" s="724"/>
      <c r="BQ46" s="724"/>
      <c r="BR46" s="724"/>
      <c r="BS46" s="724"/>
      <c r="BT46" s="724"/>
      <c r="BU46" s="724"/>
      <c r="BV46" s="724"/>
      <c r="BW46" s="724"/>
      <c r="BX46" s="724"/>
      <c r="BY46" s="724"/>
      <c r="BZ46" s="724"/>
      <c r="CA46" s="724"/>
      <c r="CB46" s="724"/>
      <c r="CC46" s="724"/>
      <c r="CD46" s="724"/>
      <c r="CE46" s="724"/>
      <c r="CF46" s="724"/>
      <c r="CG46" s="724"/>
      <c r="CH46" s="724"/>
      <c r="CI46" s="724"/>
      <c r="CJ46" s="724"/>
      <c r="CK46" s="724"/>
      <c r="CL46" s="724"/>
      <c r="CM46" s="724"/>
      <c r="CN46" s="724"/>
      <c r="CO46" s="724"/>
      <c r="CP46" s="724"/>
      <c r="CQ46" s="724"/>
      <c r="CR46" s="724"/>
      <c r="CS46" s="724"/>
      <c r="CT46" s="724"/>
      <c r="CU46" s="724"/>
      <c r="CV46" s="724"/>
      <c r="CW46" s="724"/>
      <c r="CX46" s="724"/>
      <c r="CY46" s="724"/>
      <c r="CZ46" s="724"/>
      <c r="DA46" s="724"/>
      <c r="DB46" s="724"/>
      <c r="DC46" s="724"/>
      <c r="DD46" s="724"/>
      <c r="DE46" s="724"/>
      <c r="DF46" s="729">
        <f>'wedstrijd 1-12'!A8</f>
        <v>0</v>
      </c>
      <c r="DG46" s="724"/>
      <c r="DH46" s="724"/>
      <c r="DI46" s="724"/>
      <c r="DJ46" s="724"/>
      <c r="DK46" s="724"/>
      <c r="DL46" s="724"/>
      <c r="DM46" s="724"/>
      <c r="DN46" s="724"/>
      <c r="DO46" s="724"/>
      <c r="DP46" s="724"/>
      <c r="DQ46" s="724"/>
      <c r="DR46" s="724"/>
      <c r="DS46" s="724"/>
      <c r="DT46" s="724"/>
      <c r="DU46" s="724"/>
      <c r="DV46" s="724"/>
      <c r="DW46" s="724"/>
      <c r="DX46" s="729"/>
      <c r="DY46" s="724"/>
      <c r="DZ46" s="724"/>
      <c r="EA46" s="729"/>
      <c r="EB46" s="724"/>
    </row>
    <row r="47" spans="1:132" x14ac:dyDescent="0.2">
      <c r="A47" s="731"/>
      <c r="B47" s="734"/>
      <c r="C47" s="735" t="str">
        <f>'wedstrijd 1-12'!L7</f>
        <v>C</v>
      </c>
      <c r="D47" s="731"/>
      <c r="E47" s="734"/>
      <c r="F47" s="735" t="str">
        <f>'wedstrijd 1-12'!Q7</f>
        <v>C</v>
      </c>
      <c r="H47" s="724"/>
      <c r="I47" s="724" t="str">
        <f>'wedstrijd 2-13 en 11-22'!C7</f>
        <v>G</v>
      </c>
      <c r="J47" s="724"/>
      <c r="K47" s="724"/>
      <c r="L47" s="724" t="str">
        <f>'wedstrijd 2-13 en 11-22'!H7</f>
        <v>G</v>
      </c>
      <c r="M47" s="724"/>
      <c r="N47" s="724"/>
      <c r="O47" s="724" t="str">
        <f>'wedstrijd 10-21 en 3-14'!P7</f>
        <v>G</v>
      </c>
      <c r="P47" s="724"/>
      <c r="Q47" s="724"/>
      <c r="R47" s="724" t="str">
        <f>'wedstrijd 10-21 en 3-14'!U7</f>
        <v>G</v>
      </c>
      <c r="S47" s="724"/>
      <c r="T47" s="724"/>
      <c r="U47" s="724" t="str">
        <f>'wedstrijd 4-15 en 9-20'!C7</f>
        <v>C</v>
      </c>
      <c r="V47" s="724"/>
      <c r="W47" s="724"/>
      <c r="X47" s="724" t="str">
        <f>'wedstrijd 4-15 en 9-20'!H7</f>
        <v>C</v>
      </c>
      <c r="Y47" s="724"/>
      <c r="Z47" s="724"/>
      <c r="AA47" s="724" t="str">
        <f>'wedstrijd 8-19 en 5-16'!P7</f>
        <v>D</v>
      </c>
      <c r="AB47" s="724"/>
      <c r="AC47" s="724"/>
      <c r="AD47" s="724" t="str">
        <f>'wedstrijd 8-19 en 5-16'!U7</f>
        <v>D</v>
      </c>
      <c r="AE47" s="724"/>
      <c r="AF47" s="724"/>
      <c r="AG47" s="724" t="str">
        <f>'wedstrijd 6-17 en 7-18'!C7</f>
        <v>G</v>
      </c>
      <c r="AH47" s="724"/>
      <c r="AI47" s="724"/>
      <c r="AJ47" s="724" t="str">
        <f>'wedstrijd 6-17 en 7-18'!H7</f>
        <v>G</v>
      </c>
      <c r="AK47" s="724"/>
      <c r="AL47" s="724"/>
      <c r="AM47" s="724" t="str">
        <f>'wedstrijd 6-17 en 7-18'!P7</f>
        <v>G</v>
      </c>
      <c r="AN47" s="724"/>
      <c r="AO47" s="724"/>
      <c r="AP47" s="724" t="str">
        <f>'wedstrijd 6-17 en 7-18'!U7</f>
        <v>G</v>
      </c>
      <c r="AQ47" s="724"/>
      <c r="AR47" s="724"/>
      <c r="AS47" s="724" t="str">
        <f>'wedstrijd 8-19 en 5-16'!C7</f>
        <v>E</v>
      </c>
      <c r="AT47" s="724"/>
      <c r="AU47" s="724"/>
      <c r="AV47" s="724" t="str">
        <f>'wedstrijd 8-19 en 5-16'!H7</f>
        <v>E</v>
      </c>
      <c r="AW47" s="724"/>
      <c r="AX47" s="724"/>
      <c r="AY47" s="724" t="str">
        <f>'wedstrijd 4-15 en 9-20'!P7</f>
        <v>D</v>
      </c>
      <c r="AZ47" s="724"/>
      <c r="BA47" s="724"/>
      <c r="BB47" s="724" t="str">
        <f>'wedstrijd 4-15 en 9-20'!U7</f>
        <v>D</v>
      </c>
      <c r="BC47" s="724"/>
      <c r="BD47" s="724"/>
      <c r="BE47" s="724" t="str">
        <f>'wedstrijd 10-21 en 3-14'!C7</f>
        <v>G</v>
      </c>
      <c r="BF47" s="724"/>
      <c r="BG47" s="724"/>
      <c r="BH47" s="724" t="str">
        <f>'wedstrijd 10-21 en 3-14'!H7</f>
        <v>G</v>
      </c>
      <c r="BI47" s="724"/>
      <c r="BJ47" s="731"/>
      <c r="BK47" s="731" t="str">
        <f>'wedstrijd 2-13 en 11-22'!P7</f>
        <v>C</v>
      </c>
      <c r="BL47" s="731"/>
      <c r="BM47" s="731"/>
      <c r="BN47" s="731" t="str">
        <f>'wedstrijd 2-13 en 11-22'!U7</f>
        <v>C</v>
      </c>
      <c r="BO47" s="724"/>
      <c r="BP47" s="724"/>
      <c r="BQ47" s="724" t="str">
        <f>'wedstrijd 1-12'!Q7</f>
        <v>C</v>
      </c>
      <c r="BR47" s="724"/>
      <c r="BS47" s="724"/>
      <c r="BT47" s="724" t="str">
        <f>'wedstrijd 1-12'!L7</f>
        <v>C</v>
      </c>
      <c r="BU47" s="724"/>
      <c r="BV47" s="724"/>
      <c r="BW47" s="724" t="str">
        <f>'wedstrijd 2-13 en 11-22'!H7</f>
        <v>G</v>
      </c>
      <c r="BX47" s="724"/>
      <c r="BY47" s="724"/>
      <c r="BZ47" s="724" t="str">
        <f>'wedstrijd 2-13 en 11-22'!C7</f>
        <v>G</v>
      </c>
      <c r="CA47" s="724"/>
      <c r="CB47" s="724"/>
      <c r="CC47" s="724" t="str">
        <f>'wedstrijd 10-21 en 3-14'!U7</f>
        <v>G</v>
      </c>
      <c r="CD47" s="724"/>
      <c r="CE47" s="724"/>
      <c r="CF47" s="724" t="str">
        <f>'wedstrijd 10-21 en 3-14'!P7</f>
        <v>G</v>
      </c>
      <c r="CG47" s="724"/>
      <c r="CH47" s="724"/>
      <c r="CI47" s="724" t="str">
        <f>'wedstrijd 4-15 en 9-20'!H7</f>
        <v>C</v>
      </c>
      <c r="CJ47" s="724"/>
      <c r="CK47" s="724"/>
      <c r="CL47" s="724" t="str">
        <f>'wedstrijd 4-15 en 9-20'!C7</f>
        <v>C</v>
      </c>
      <c r="CM47" s="724"/>
      <c r="CN47" s="724"/>
      <c r="CO47" s="724" t="str">
        <f>'wedstrijd 8-19 en 5-16'!U7</f>
        <v>D</v>
      </c>
      <c r="CP47" s="724"/>
      <c r="CQ47" s="724"/>
      <c r="CR47" s="724" t="str">
        <f>'wedstrijd 8-19 en 5-16'!P7</f>
        <v>D</v>
      </c>
      <c r="CS47" s="724"/>
      <c r="CT47" s="724"/>
      <c r="CU47" s="724" t="str">
        <f>'wedstrijd 6-17 en 7-18'!H7</f>
        <v>G</v>
      </c>
      <c r="CV47" s="724"/>
      <c r="CW47" s="724"/>
      <c r="CX47" s="724" t="str">
        <f>'wedstrijd 6-17 en 7-18'!C7</f>
        <v>G</v>
      </c>
      <c r="CY47" s="724"/>
      <c r="CZ47" s="724"/>
      <c r="DA47" s="724" t="str">
        <f>'wedstrijd 6-17 en 7-18'!U7</f>
        <v>G</v>
      </c>
      <c r="DB47" s="724"/>
      <c r="DC47" s="724"/>
      <c r="DD47" s="724" t="str">
        <f>'wedstrijd 6-17 en 7-18'!P7</f>
        <v>G</v>
      </c>
      <c r="DE47" s="724"/>
      <c r="DF47" s="724"/>
      <c r="DG47" s="724" t="str">
        <f>'wedstrijd 8-19 en 5-16'!H7</f>
        <v>E</v>
      </c>
      <c r="DH47" s="724"/>
      <c r="DI47" s="724"/>
      <c r="DJ47" s="724" t="str">
        <f>'wedstrijd 8-19 en 5-16'!C7</f>
        <v>E</v>
      </c>
      <c r="DK47" s="724"/>
      <c r="DL47" s="724"/>
      <c r="DM47" s="724" t="str">
        <f>'wedstrijd 4-15 en 9-20'!U7</f>
        <v>D</v>
      </c>
      <c r="DN47" s="724"/>
      <c r="DO47" s="724"/>
      <c r="DP47" s="724" t="str">
        <f>'wedstrijd 4-15 en 9-20'!P7</f>
        <v>D</v>
      </c>
      <c r="DQ47" s="724"/>
      <c r="DR47" s="724"/>
      <c r="DS47" s="724" t="str">
        <f>'wedstrijd 10-21 en 3-14'!H7</f>
        <v>G</v>
      </c>
      <c r="DT47" s="724"/>
      <c r="DU47" s="724"/>
      <c r="DV47" s="724" t="str">
        <f>'wedstrijd 10-21 en 3-14'!C7</f>
        <v>G</v>
      </c>
      <c r="DW47" s="724"/>
      <c r="DX47" s="724"/>
      <c r="DY47" s="724" t="str">
        <f>'wedstrijd 2-13 en 11-22'!U7</f>
        <v>C</v>
      </c>
      <c r="DZ47" s="724"/>
      <c r="EA47" s="724"/>
      <c r="EB47" s="724" t="str">
        <f>'wedstrijd 2-13 en 11-22'!P7</f>
        <v>C</v>
      </c>
    </row>
    <row r="48" spans="1:132" ht="15.75" x14ac:dyDescent="0.2">
      <c r="A48" s="731"/>
      <c r="B48" s="736"/>
      <c r="C48" s="731"/>
      <c r="D48" s="731"/>
      <c r="E48" s="65"/>
      <c r="F48" s="731"/>
      <c r="M48" s="724"/>
      <c r="N48" s="724"/>
      <c r="O48" s="724"/>
      <c r="P48" s="724"/>
      <c r="Q48" s="724"/>
      <c r="R48" s="724"/>
      <c r="S48" s="724"/>
      <c r="T48" s="724"/>
      <c r="U48" s="724"/>
      <c r="V48" s="724"/>
      <c r="W48" s="724"/>
      <c r="X48" s="724"/>
      <c r="Y48" s="724"/>
      <c r="Z48" s="724"/>
      <c r="AA48" s="724"/>
      <c r="AB48" s="724"/>
      <c r="AC48" s="724"/>
      <c r="AD48" s="724"/>
      <c r="AE48" s="724"/>
      <c r="AF48" s="724"/>
      <c r="AG48" s="724"/>
      <c r="AH48" s="724"/>
      <c r="AI48" s="724"/>
      <c r="AJ48" s="724"/>
      <c r="AK48" s="724"/>
      <c r="AL48" s="724"/>
      <c r="AM48" s="724"/>
      <c r="AN48" s="724"/>
      <c r="AO48" s="724"/>
      <c r="AP48" s="724"/>
      <c r="AQ48" s="724"/>
      <c r="AR48" s="724"/>
      <c r="AS48" s="724"/>
      <c r="AT48" s="724"/>
      <c r="AU48" s="724"/>
      <c r="AV48" s="724"/>
      <c r="AW48" s="724"/>
      <c r="AX48" s="724"/>
      <c r="AY48" s="724"/>
      <c r="AZ48" s="724"/>
      <c r="BA48" s="724"/>
      <c r="BB48" s="724"/>
      <c r="BC48" s="724"/>
      <c r="BD48" s="724"/>
      <c r="BE48" s="724"/>
      <c r="BF48" s="724"/>
      <c r="BG48" s="724"/>
      <c r="BH48" s="724"/>
      <c r="BI48" s="724"/>
      <c r="BJ48" s="731"/>
      <c r="BK48" s="731"/>
      <c r="BL48" s="731"/>
      <c r="BM48" s="731"/>
      <c r="BN48" s="731"/>
      <c r="BO48" s="724"/>
      <c r="BP48" s="724"/>
      <c r="BQ48" s="724"/>
      <c r="BR48" s="724"/>
      <c r="BS48" s="724"/>
      <c r="BT48" s="724"/>
      <c r="BU48" s="724"/>
      <c r="BV48" s="724"/>
      <c r="BW48" s="724"/>
      <c r="BX48" s="724"/>
      <c r="BY48" s="724"/>
      <c r="BZ48" s="724"/>
      <c r="CA48" s="724"/>
      <c r="CB48" s="724"/>
      <c r="CC48" s="724"/>
      <c r="CD48" s="724"/>
      <c r="CE48" s="724"/>
      <c r="CF48" s="724"/>
      <c r="CG48" s="724"/>
      <c r="CH48" s="724"/>
      <c r="CI48" s="724"/>
      <c r="CJ48" s="724"/>
      <c r="CK48" s="724"/>
      <c r="CL48" s="724"/>
      <c r="CM48" s="724"/>
      <c r="CN48" s="724"/>
      <c r="CO48" s="724"/>
      <c r="CP48" s="724"/>
      <c r="CQ48" s="724"/>
      <c r="CR48" s="724"/>
      <c r="CS48" s="724"/>
      <c r="CT48" s="724"/>
      <c r="CU48" s="724"/>
      <c r="CV48" s="724"/>
      <c r="CW48" s="724"/>
      <c r="CX48" s="724"/>
      <c r="CY48" s="724"/>
      <c r="CZ48" s="724"/>
      <c r="DA48" s="724"/>
      <c r="DB48" s="724"/>
      <c r="DC48" s="724"/>
      <c r="DD48" s="724"/>
      <c r="DE48" s="724"/>
      <c r="DF48" s="724"/>
      <c r="DG48" s="724"/>
      <c r="DH48" s="724"/>
      <c r="DI48" s="724"/>
      <c r="DJ48" s="724"/>
      <c r="DK48" s="724"/>
      <c r="DL48" s="724"/>
      <c r="DM48" s="724"/>
      <c r="DN48" s="724"/>
      <c r="DO48" s="724"/>
      <c r="DP48" s="724"/>
      <c r="DQ48" s="724"/>
      <c r="DR48" s="724"/>
      <c r="DS48" s="724"/>
      <c r="DT48" s="724"/>
      <c r="DU48" s="724"/>
      <c r="DV48" s="724"/>
      <c r="DW48" s="724"/>
      <c r="DX48" s="724"/>
      <c r="DY48" s="724"/>
      <c r="DZ48" s="724"/>
      <c r="EA48" s="724"/>
      <c r="EB48" s="724"/>
    </row>
    <row r="49" spans="1:132" x14ac:dyDescent="0.2">
      <c r="C49" s="730">
        <f>'wedstrijd 1-12'!N7</f>
        <v>57.268722500000003</v>
      </c>
      <c r="D49" s="724"/>
      <c r="E49" s="724"/>
      <c r="F49" s="730">
        <f>'wedstrijd 1-12'!S7</f>
        <v>39.262472500000001</v>
      </c>
      <c r="I49" s="730">
        <f>'wedstrijd 2-13 en 11-22'!E7</f>
        <v>17.402597499999999</v>
      </c>
      <c r="J49" s="724"/>
      <c r="K49" s="724"/>
      <c r="L49" s="730">
        <f>'wedstrijd 2-13 en 11-22'!J7</f>
        <v>17.618385</v>
      </c>
      <c r="M49" s="724"/>
      <c r="N49" s="724"/>
      <c r="O49" s="730">
        <f>'wedstrijd 10-21 en 3-14'!R7</f>
        <v>14.719099999999999</v>
      </c>
      <c r="P49" s="724"/>
      <c r="Q49" s="724"/>
      <c r="R49" s="730">
        <f>'wedstrijd 10-21 en 3-14'!W7</f>
        <v>14.296634999999998</v>
      </c>
      <c r="S49" s="724"/>
      <c r="T49" s="724"/>
      <c r="U49" s="730">
        <f>'wedstrijd 4-15 en 9-20'!E7</f>
        <v>39.395887500000001</v>
      </c>
      <c r="V49" s="724"/>
      <c r="W49" s="724"/>
      <c r="X49" s="730">
        <f>'wedstrijd 4-15 en 9-20'!J7</f>
        <v>43.3294675</v>
      </c>
      <c r="Y49" s="724"/>
      <c r="Z49" s="724"/>
      <c r="AA49" s="730">
        <f>'wedstrijd 8-19 en 5-16'!R7</f>
        <v>30.131580000000003</v>
      </c>
      <c r="AB49" s="724"/>
      <c r="AC49" s="724"/>
      <c r="AD49" s="730">
        <f>'wedstrijd 8-19 en 5-16'!W7</f>
        <v>30.259740000000001</v>
      </c>
      <c r="AE49" s="724"/>
      <c r="AF49" s="724"/>
      <c r="AG49" s="730">
        <f>'wedstrijd 6-17 en 7-18'!E7</f>
        <v>17.618385</v>
      </c>
      <c r="AH49" s="724"/>
      <c r="AI49" s="724"/>
      <c r="AJ49" s="730">
        <f>'wedstrijd 6-17 en 7-18'!J7</f>
        <v>18.049569999999999</v>
      </c>
      <c r="AK49" s="724"/>
      <c r="AL49" s="724"/>
      <c r="AM49" s="730">
        <f>'wedstrijd 6-17 en 7-18'!R7</f>
        <v>16.828254999999999</v>
      </c>
      <c r="AN49" s="724"/>
      <c r="AO49" s="724"/>
      <c r="AP49" s="730">
        <f>'wedstrijd 6-17 en 7-18'!W7</f>
        <v>14.296634999999998</v>
      </c>
      <c r="AQ49" s="724"/>
      <c r="AR49" s="724"/>
      <c r="AS49" s="730">
        <f>'wedstrijd 8-19 en 5-16'!E7</f>
        <v>27.3</v>
      </c>
      <c r="AT49" s="724"/>
      <c r="AU49" s="724"/>
      <c r="AV49" s="730">
        <f>'wedstrijd 8-19 en 5-16'!J7</f>
        <v>28.390805000000004</v>
      </c>
      <c r="AW49" s="724"/>
      <c r="AX49" s="724"/>
      <c r="AY49" s="730">
        <f>'wedstrijd 4-15 en 9-20'!R7</f>
        <v>30.131580000000003</v>
      </c>
      <c r="AZ49" s="724"/>
      <c r="BA49" s="724"/>
      <c r="BB49" s="730">
        <f>'wedstrijd 4-15 en 9-20'!W7</f>
        <v>33.214284999999997</v>
      </c>
      <c r="BC49" s="724"/>
      <c r="BD49" s="724"/>
      <c r="BE49" s="730">
        <f>'wedstrijd 10-21 en 3-14'!E7</f>
        <v>17.570754999999998</v>
      </c>
      <c r="BF49" s="724"/>
      <c r="BG49" s="724"/>
      <c r="BH49" s="730">
        <f>'wedstrijd 10-21 en 3-14'!J7</f>
        <v>16.828254999999999</v>
      </c>
      <c r="BI49" s="724"/>
      <c r="BJ49" s="731"/>
      <c r="BK49" s="735">
        <f>'wedstrijd 2-13 en 11-22'!R7</f>
        <v>39.395887500000001</v>
      </c>
      <c r="BL49" s="731"/>
      <c r="BM49" s="731"/>
      <c r="BN49" s="735">
        <f>'wedstrijd 2-13 en 11-22'!W7</f>
        <v>55.269057499999995</v>
      </c>
      <c r="BO49" s="724"/>
      <c r="BP49" s="724"/>
      <c r="BQ49" s="730">
        <f>'wedstrijd 1-12'!S7</f>
        <v>39.262472500000001</v>
      </c>
      <c r="BR49" s="724"/>
      <c r="BS49" s="724"/>
      <c r="BT49" s="730">
        <f>'wedstrijd 1-12'!N7</f>
        <v>57.268722500000003</v>
      </c>
      <c r="BU49" s="724"/>
      <c r="BV49" s="724"/>
      <c r="BW49" s="730">
        <f>'wedstrijd 2-13 en 11-22'!J7</f>
        <v>17.618385</v>
      </c>
      <c r="BX49" s="724"/>
      <c r="BY49" s="724"/>
      <c r="BZ49" s="730">
        <f>'wedstrijd 2-13 en 11-22'!E7</f>
        <v>17.402597499999999</v>
      </c>
      <c r="CA49" s="724"/>
      <c r="CB49" s="724"/>
      <c r="CC49" s="730">
        <f>'wedstrijd 10-21 en 3-14'!W7</f>
        <v>14.296634999999998</v>
      </c>
      <c r="CD49" s="724"/>
      <c r="CE49" s="724"/>
      <c r="CF49" s="730">
        <f>'wedstrijd 10-21 en 3-14'!R7</f>
        <v>14.719099999999999</v>
      </c>
      <c r="CG49" s="724"/>
      <c r="CH49" s="724"/>
      <c r="CI49" s="730">
        <f>'wedstrijd 4-15 en 9-20'!J7</f>
        <v>43.3294675</v>
      </c>
      <c r="CJ49" s="724"/>
      <c r="CK49" s="724"/>
      <c r="CL49" s="730">
        <f>'wedstrijd 4-15 en 9-20'!E7</f>
        <v>39.395887500000001</v>
      </c>
      <c r="CM49" s="724"/>
      <c r="CN49" s="724"/>
      <c r="CO49" s="730">
        <f>'wedstrijd 8-19 en 5-16'!W7</f>
        <v>30.259740000000001</v>
      </c>
      <c r="CP49" s="724"/>
      <c r="CQ49" s="724"/>
      <c r="CR49" s="730">
        <f>'wedstrijd 8-19 en 5-16'!R7</f>
        <v>30.131580000000003</v>
      </c>
      <c r="CS49" s="724"/>
      <c r="CT49" s="724"/>
      <c r="CU49" s="730">
        <f>'wedstrijd 6-17 en 7-18'!J7</f>
        <v>18.049569999999999</v>
      </c>
      <c r="CV49" s="724"/>
      <c r="CW49" s="724"/>
      <c r="CX49" s="730">
        <f>'wedstrijd 6-17 en 7-18'!E7</f>
        <v>17.618385</v>
      </c>
      <c r="CY49" s="724"/>
      <c r="CZ49" s="724"/>
      <c r="DA49" s="730">
        <f>'wedstrijd 6-17 en 7-18'!W7</f>
        <v>14.296634999999998</v>
      </c>
      <c r="DB49" s="724"/>
      <c r="DC49" s="724"/>
      <c r="DD49" s="730">
        <f>'wedstrijd 6-17 en 7-18'!R7</f>
        <v>16.828254999999999</v>
      </c>
      <c r="DE49" s="724"/>
      <c r="DF49" s="724"/>
      <c r="DG49" s="730">
        <f>'wedstrijd 8-19 en 5-16'!J7</f>
        <v>28.390805000000004</v>
      </c>
      <c r="DH49" s="724"/>
      <c r="DI49" s="724"/>
      <c r="DJ49" s="730">
        <f>'wedstrijd 8-19 en 5-16'!E7</f>
        <v>27.3</v>
      </c>
      <c r="DK49" s="724"/>
      <c r="DL49" s="724"/>
      <c r="DM49" s="730">
        <f>'wedstrijd 4-15 en 9-20'!W7</f>
        <v>33.214284999999997</v>
      </c>
      <c r="DN49" s="724"/>
      <c r="DO49" s="724"/>
      <c r="DP49" s="730">
        <f>'wedstrijd 4-15 en 9-20'!R7</f>
        <v>30.131580000000003</v>
      </c>
      <c r="DQ49" s="724"/>
      <c r="DR49" s="724"/>
      <c r="DS49" s="730">
        <f>'wedstrijd 10-21 en 3-14'!J7</f>
        <v>16.828254999999999</v>
      </c>
      <c r="DT49" s="724"/>
      <c r="DU49" s="724"/>
      <c r="DV49" s="730">
        <f>'wedstrijd 10-21 en 3-14'!E7</f>
        <v>17.570754999999998</v>
      </c>
      <c r="DW49" s="724"/>
      <c r="DX49" s="724"/>
      <c r="DY49" s="730">
        <f>'wedstrijd 2-13 en 11-22'!W7</f>
        <v>55.269057499999995</v>
      </c>
      <c r="DZ49" s="724"/>
      <c r="EA49" s="724"/>
      <c r="EB49" s="730">
        <f>'wedstrijd 2-13 en 11-22'!R7</f>
        <v>39.395887500000001</v>
      </c>
    </row>
    <row r="50" spans="1:132" s="729" customFormat="1" x14ac:dyDescent="0.25">
      <c r="B50" s="729" t="str">
        <f>'wedstrijd 1-12'!O7</f>
        <v>Brand Piet*</v>
      </c>
      <c r="E50" s="729" t="str">
        <f>'wedstrijd 1-12'!T7</f>
        <v>Wildschut Jan</v>
      </c>
      <c r="H50" s="729" t="str">
        <f>'wedstrijd 2-13 en 11-22'!F7</f>
        <v>Langenberg Jaap</v>
      </c>
      <c r="K50" s="729" t="str">
        <f>'wedstrijd 2-13 en 11-22'!K7</f>
        <v>Wils Harrie</v>
      </c>
      <c r="N50" s="729" t="str">
        <f>'wedstrijd 10-21 en 3-14'!S7</f>
        <v>Both Wim</v>
      </c>
      <c r="Q50" s="729" t="str">
        <f>'wedstrijd 10-21 en 3-14'!X7</f>
        <v>Carton Hans</v>
      </c>
      <c r="T50" s="729" t="str">
        <f>'wedstrijd 4-15 en 9-20'!F7</f>
        <v>Anbergen Joop</v>
      </c>
      <c r="W50" s="729" t="str">
        <f>'wedstrijd 4-15 en 9-20'!K7</f>
        <v>Beus de Arnold</v>
      </c>
      <c r="Z50" s="729" t="str">
        <f>'wedstrijd 8-19 en 5-16'!S7</f>
        <v>Bos Siem</v>
      </c>
      <c r="AC50" s="729" t="str">
        <f>'wedstrijd 8-19 en 5-16'!X7</f>
        <v xml:space="preserve">Berends Sjaak </v>
      </c>
      <c r="AF50" s="729" t="str">
        <f>'wedstrijd 6-17 en 7-18'!F7</f>
        <v>Wils Harrie</v>
      </c>
      <c r="AI50" s="729" t="str">
        <f>'wedstrijd 6-17 en 7-18'!K7</f>
        <v>Houdijker den Jan</v>
      </c>
      <c r="AL50" s="729" t="str">
        <f>'wedstrijd 6-17 en 7-18'!S7</f>
        <v>Uitgevallan Mink Loek</v>
      </c>
      <c r="AO50" s="729" t="str">
        <f>'wedstrijd 6-17 en 7-18'!X7</f>
        <v>Carton Hans</v>
      </c>
      <c r="AR50" s="729" t="str">
        <f>'wedstrijd 8-19 en 5-16'!F7</f>
        <v>Uitgevallen Meer v.d.John</v>
      </c>
      <c r="AU50" s="729" t="str">
        <f>'wedstrijd 8-19 en 5-16'!K7</f>
        <v>Berg van den Anton</v>
      </c>
      <c r="AX50" s="729" t="str">
        <f>'wedstrijd 4-15 en 9-20'!S7</f>
        <v>Bos Siem</v>
      </c>
      <c r="BA50" s="729" t="str">
        <f>'wedstrijd 4-15 en 9-20'!X7</f>
        <v>Janmaat Kees</v>
      </c>
      <c r="BD50" s="729" t="str">
        <f>'wedstrijd 10-21 en 3-14'!F7</f>
        <v>Galen v.Willem</v>
      </c>
      <c r="BG50" s="729" t="str">
        <f>'wedstrijd 10-21 en 3-14'!K7</f>
        <v>Uitgevallan Mink Loek</v>
      </c>
      <c r="BJ50" s="723" t="str">
        <f>'wedstrijd 2-13 en 11-22'!S7</f>
        <v>Anbergen Joop</v>
      </c>
      <c r="BK50" s="723"/>
      <c r="BL50" s="723"/>
      <c r="BM50" s="723" t="str">
        <f>'wedstrijd 2-13 en 11-22'!X7</f>
        <v>Beus de Jan*</v>
      </c>
      <c r="BN50" s="723"/>
      <c r="BO50" s="729" t="s">
        <v>509</v>
      </c>
      <c r="BP50" s="729" t="str">
        <f>'wedstrijd 1-12'!T7</f>
        <v>Wildschut Jan</v>
      </c>
      <c r="BS50" s="729" t="str">
        <f>'wedstrijd 1-12'!O7</f>
        <v>Brand Piet*</v>
      </c>
      <c r="BU50" s="729" t="s">
        <v>509</v>
      </c>
      <c r="BV50" s="729" t="str">
        <f>'wedstrijd 2-13 en 11-22'!K7</f>
        <v>Wils Harrie</v>
      </c>
      <c r="BY50" s="729" t="str">
        <f>'wedstrijd 2-13 en 11-22'!F7</f>
        <v>Langenberg Jaap</v>
      </c>
      <c r="CB50" s="729" t="str">
        <f>'wedstrijd 10-21 en 3-14'!X7</f>
        <v>Carton Hans</v>
      </c>
      <c r="CE50" s="729" t="str">
        <f>'wedstrijd 10-21 en 3-14'!S7</f>
        <v>Both Wim</v>
      </c>
      <c r="CG50" s="729" t="s">
        <v>509</v>
      </c>
      <c r="CH50" s="729" t="str">
        <f>'wedstrijd 4-15 en 9-20'!K7</f>
        <v>Beus de Arnold</v>
      </c>
      <c r="CK50" s="729" t="str">
        <f>'wedstrijd 4-15 en 9-20'!F7</f>
        <v>Anbergen Joop</v>
      </c>
      <c r="CN50" s="729" t="str">
        <f>'wedstrijd 8-19 en 5-16'!X7</f>
        <v xml:space="preserve">Berends Sjaak </v>
      </c>
      <c r="CQ50" s="729" t="str">
        <f>'wedstrijd 8-19 en 5-16'!S7</f>
        <v>Bos Siem</v>
      </c>
      <c r="CT50" s="729" t="str">
        <f>'wedstrijd 6-17 en 7-18'!K7</f>
        <v>Houdijker den Jan</v>
      </c>
      <c r="CW50" s="729" t="str">
        <f>'wedstrijd 6-17 en 7-18'!F7</f>
        <v>Wils Harrie</v>
      </c>
      <c r="CZ50" s="729" t="str">
        <f>'wedstrijd 6-17 en 7-18'!X7</f>
        <v>Carton Hans</v>
      </c>
      <c r="DC50" s="729" t="str">
        <f>'wedstrijd 6-17 en 7-18'!S7</f>
        <v>Uitgevallan Mink Loek</v>
      </c>
      <c r="DF50" s="729" t="str">
        <f>'wedstrijd 8-19 en 5-16'!K7</f>
        <v>Berg van den Anton</v>
      </c>
      <c r="DI50" s="729" t="str">
        <f>'wedstrijd 8-19 en 5-16'!F7</f>
        <v>Uitgevallen Meer v.d.John</v>
      </c>
      <c r="DL50" s="729" t="str">
        <f>'wedstrijd 4-15 en 9-20'!X7</f>
        <v>Janmaat Kees</v>
      </c>
      <c r="DO50" s="729" t="str">
        <f>'wedstrijd 4-15 en 9-20'!S7</f>
        <v>Bos Siem</v>
      </c>
      <c r="DR50" s="729" t="str">
        <f>'wedstrijd 10-21 en 3-14'!K7</f>
        <v>Uitgevallan Mink Loek</v>
      </c>
      <c r="DU50" s="729" t="str">
        <f>'wedstrijd 10-21 en 3-14'!F7</f>
        <v>Galen v.Willem</v>
      </c>
      <c r="DX50" s="729" t="str">
        <f>'wedstrijd 2-13 en 11-22'!X7</f>
        <v>Beus de Jan*</v>
      </c>
      <c r="EA50" s="729" t="str">
        <f>'wedstrijd 2-13 en 11-22'!S7</f>
        <v>Anbergen Joop</v>
      </c>
    </row>
    <row r="51" spans="1:132" ht="15" customHeight="1" x14ac:dyDescent="0.2">
      <c r="A51" s="723"/>
      <c r="B51" s="723"/>
      <c r="C51" s="723"/>
      <c r="D51" s="723"/>
      <c r="E51" s="723"/>
      <c r="F51" s="723"/>
    </row>
    <row r="52" spans="1:132" ht="15" customHeight="1" x14ac:dyDescent="0.2">
      <c r="A52" s="723"/>
      <c r="B52" s="723"/>
      <c r="C52" s="723"/>
      <c r="D52" s="723"/>
      <c r="E52" s="723"/>
      <c r="F52" s="723"/>
    </row>
    <row r="53" spans="1:132" ht="15" customHeight="1" x14ac:dyDescent="0.2">
      <c r="A53" s="731"/>
      <c r="B53" s="731"/>
      <c r="C53" s="723" t="s">
        <v>319</v>
      </c>
      <c r="D53" s="731"/>
      <c r="E53" s="724"/>
      <c r="F53" s="732"/>
      <c r="I53" s="723" t="s">
        <v>319</v>
      </c>
      <c r="O53" s="723" t="s">
        <v>319</v>
      </c>
      <c r="U53" s="723" t="s">
        <v>319</v>
      </c>
      <c r="AA53" s="723" t="s">
        <v>319</v>
      </c>
      <c r="AG53" s="723" t="s">
        <v>319</v>
      </c>
      <c r="AM53" s="723" t="s">
        <v>319</v>
      </c>
      <c r="AS53" s="723" t="s">
        <v>319</v>
      </c>
      <c r="AY53" s="723" t="s">
        <v>319</v>
      </c>
      <c r="BE53" s="723" t="s">
        <v>319</v>
      </c>
      <c r="BK53" s="723" t="s">
        <v>319</v>
      </c>
      <c r="BQ53" s="723" t="s">
        <v>319</v>
      </c>
      <c r="BW53" s="723" t="s">
        <v>319</v>
      </c>
      <c r="CC53" s="723" t="s">
        <v>319</v>
      </c>
      <c r="CI53" s="723" t="s">
        <v>319</v>
      </c>
      <c r="CO53" s="723" t="s">
        <v>319</v>
      </c>
      <c r="CU53" s="723" t="s">
        <v>319</v>
      </c>
      <c r="DA53" s="723" t="s">
        <v>319</v>
      </c>
      <c r="DG53" s="723" t="s">
        <v>319</v>
      </c>
      <c r="DM53" s="723" t="s">
        <v>319</v>
      </c>
      <c r="DS53" s="723" t="s">
        <v>319</v>
      </c>
      <c r="DY53" s="723" t="s">
        <v>319</v>
      </c>
    </row>
    <row r="54" spans="1:132" ht="15" customHeight="1" x14ac:dyDescent="0.2">
      <c r="A54" s="731"/>
      <c r="B54" s="731">
        <f>'wedstrijd 1-12'!L1</f>
        <v>1</v>
      </c>
      <c r="C54" s="731"/>
      <c r="D54" s="731"/>
      <c r="E54" s="723"/>
      <c r="F54" s="740">
        <f>'wedstrijd 1-12'!I2</f>
        <v>43382</v>
      </c>
      <c r="H54" s="724">
        <f>'wedstrijd 2-13 en 11-22'!C1</f>
        <v>2</v>
      </c>
      <c r="L54" s="725">
        <f>'wedstrijd 2-13 en 11-22'!A1</f>
        <v>43389</v>
      </c>
      <c r="M54" s="724"/>
      <c r="N54" s="724">
        <f>'wedstrijd 10-21 en 3-14'!P1</f>
        <v>3</v>
      </c>
      <c r="O54" s="724"/>
      <c r="P54" s="724"/>
      <c r="Q54" s="724"/>
      <c r="R54" s="725">
        <f>'wedstrijd 10-21 en 3-14'!M2</f>
        <v>43396</v>
      </c>
      <c r="S54" s="724"/>
      <c r="T54" s="724">
        <f>'wedstrijd 4-15 en 9-20'!C1</f>
        <v>4</v>
      </c>
      <c r="U54" s="724"/>
      <c r="V54" s="724"/>
      <c r="W54" s="724"/>
      <c r="X54" s="725">
        <f>'wedstrijd 4-15 en 9-20'!A1</f>
        <v>43403</v>
      </c>
      <c r="Y54" s="724"/>
      <c r="Z54" s="724">
        <f>'wedstrijd 8-19 en 5-16'!P1</f>
        <v>5</v>
      </c>
      <c r="AA54" s="724"/>
      <c r="AB54" s="724"/>
      <c r="AC54" s="724"/>
      <c r="AD54" s="725">
        <f>'wedstrijd 8-19 en 5-16'!M2</f>
        <v>43410</v>
      </c>
      <c r="AE54" s="724"/>
      <c r="AF54" s="724">
        <f>'wedstrijd 6-17 en 7-18'!C1</f>
        <v>6</v>
      </c>
      <c r="AG54" s="724"/>
      <c r="AH54" s="724"/>
      <c r="AI54" s="724"/>
      <c r="AJ54" s="725">
        <f>'wedstrijd 6-17 en 7-18'!A1</f>
        <v>43417</v>
      </c>
      <c r="AK54" s="724"/>
      <c r="AL54" s="724">
        <f>'wedstrijd 6-17 en 7-18'!P1</f>
        <v>7</v>
      </c>
      <c r="AM54" s="724"/>
      <c r="AN54" s="724"/>
      <c r="AO54" s="724"/>
      <c r="AP54" s="725">
        <f>'wedstrijd 6-17 en 7-18'!M2</f>
        <v>43424</v>
      </c>
      <c r="AQ54" s="724"/>
      <c r="AR54" s="724">
        <f>'wedstrijd 8-19 en 5-16'!C1</f>
        <v>8</v>
      </c>
      <c r="AS54" s="724"/>
      <c r="AT54" s="724"/>
      <c r="AU54" s="724"/>
      <c r="AV54" s="725">
        <f>'wedstrijd 8-19 en 5-16'!A1</f>
        <v>43431</v>
      </c>
      <c r="AW54" s="724"/>
      <c r="AX54" s="724">
        <f>'wedstrijd 4-15 en 9-20'!P1</f>
        <v>9</v>
      </c>
      <c r="AY54" s="724"/>
      <c r="AZ54" s="724"/>
      <c r="BA54" s="724"/>
      <c r="BB54" s="725">
        <f>'wedstrijd 4-15 en 9-20'!M2</f>
        <v>43438</v>
      </c>
      <c r="BC54" s="724"/>
      <c r="BD54" s="724">
        <f>'wedstrijd 10-21 en 3-14'!C1</f>
        <v>10</v>
      </c>
      <c r="BE54" s="724"/>
      <c r="BF54" s="724"/>
      <c r="BG54" s="724"/>
      <c r="BH54" s="725">
        <f>'wedstrijd 10-21 en 3-14'!A1</f>
        <v>43445</v>
      </c>
      <c r="BI54" s="724"/>
      <c r="BJ54" s="724">
        <f>'wedstrijd 2-13 en 11-22'!P1</f>
        <v>11</v>
      </c>
      <c r="BK54" s="724"/>
      <c r="BL54" s="724"/>
      <c r="BM54" s="724"/>
      <c r="BN54" s="725">
        <f>'wedstrijd 2-13 en 11-22'!M2</f>
        <v>43452</v>
      </c>
      <c r="BO54" s="724"/>
      <c r="BP54" s="724" t="str">
        <f>'wedstrijd 1-12'!L55</f>
        <v>12</v>
      </c>
      <c r="BQ54" s="724"/>
      <c r="BR54" s="724"/>
      <c r="BS54" s="724"/>
      <c r="BT54" s="726" t="str">
        <f>'wedstrijd 1-12'!I55</f>
        <v>08-01-2019</v>
      </c>
      <c r="BU54" s="724"/>
      <c r="BV54" s="724">
        <f>'wedstrijd 2-13 en 11-22'!C55</f>
        <v>13</v>
      </c>
      <c r="BW54" s="724"/>
      <c r="BX54" s="724"/>
      <c r="BY54" s="724"/>
      <c r="BZ54" s="725" t="str">
        <f>'wedstrijd 2-13 en 11-22'!A55</f>
        <v>15-01-2019</v>
      </c>
      <c r="CA54" s="724"/>
      <c r="CB54" s="724">
        <f>'wedstrijd 10-21 en 3-14'!P55</f>
        <v>14</v>
      </c>
      <c r="CC54" s="724"/>
      <c r="CD54" s="724"/>
      <c r="CE54" s="724"/>
      <c r="CF54" s="727" t="str">
        <f>'wedstrijd 10-21 en 3-14'!N55</f>
        <v>22-01-2019</v>
      </c>
      <c r="CG54" s="724"/>
      <c r="CH54" s="724">
        <f>'wedstrijd 4-15 en 9-20'!C55</f>
        <v>15</v>
      </c>
      <c r="CI54" s="724"/>
      <c r="CJ54" s="724"/>
      <c r="CK54" s="724"/>
      <c r="CL54" s="727" t="str">
        <f>'wedstrijd 4-15 en 9-20'!A55</f>
        <v>29-01-2019</v>
      </c>
      <c r="CM54" s="724"/>
      <c r="CN54" s="724">
        <f>'wedstrijd 8-19 en 5-16'!P55</f>
        <v>16</v>
      </c>
      <c r="CO54" s="724"/>
      <c r="CP54" s="724"/>
      <c r="CQ54" s="724"/>
      <c r="CR54" s="727" t="str">
        <f>'wedstrijd 8-19 en 5-16'!N55</f>
        <v>05-02-2019</v>
      </c>
      <c r="CS54" s="724"/>
      <c r="CT54" s="724">
        <f>'wedstrijd 6-17 en 7-18'!C55</f>
        <v>17</v>
      </c>
      <c r="CU54" s="724"/>
      <c r="CV54" s="724"/>
      <c r="CW54" s="724"/>
      <c r="CX54" s="727" t="str">
        <f>'wedstrijd 6-17 en 7-18'!A55</f>
        <v>12-02-2019</v>
      </c>
      <c r="CY54" s="724"/>
      <c r="CZ54" s="724">
        <f>'wedstrijd 6-17 en 7-18'!P55</f>
        <v>18</v>
      </c>
      <c r="DA54" s="724"/>
      <c r="DB54" s="724"/>
      <c r="DC54" s="724"/>
      <c r="DD54" s="727" t="str">
        <f>'wedstrijd 6-17 en 7-18'!N55</f>
        <v>19-02-2019</v>
      </c>
      <c r="DE54" s="724"/>
      <c r="DF54" s="724">
        <f>'wedstrijd 8-19 en 5-16'!C55</f>
        <v>19</v>
      </c>
      <c r="DG54" s="724"/>
      <c r="DH54" s="724"/>
      <c r="DI54" s="724"/>
      <c r="DJ54" s="727" t="str">
        <f>'wedstrijd 8-19 en 5-16'!A55</f>
        <v>26-02-2019</v>
      </c>
      <c r="DK54" s="724"/>
      <c r="DL54" s="724">
        <f>'wedstrijd 4-15 en 9-20'!P55</f>
        <v>20</v>
      </c>
      <c r="DM54" s="724"/>
      <c r="DN54" s="724"/>
      <c r="DO54" s="724"/>
      <c r="DP54" s="727" t="str">
        <f>'wedstrijd 4-15 en 9-20'!N55</f>
        <v>05-03-2019</v>
      </c>
      <c r="DQ54" s="728"/>
      <c r="DR54" s="728">
        <f>'wedstrijd 10-21 en 3-14'!C55</f>
        <v>21</v>
      </c>
      <c r="DS54" s="728"/>
      <c r="DT54" s="728"/>
      <c r="DU54" s="728"/>
      <c r="DV54" s="727" t="str">
        <f>'wedstrijd 10-21 en 3-14'!A55</f>
        <v>12-03-2019</v>
      </c>
      <c r="DW54" s="724"/>
      <c r="DX54" s="724">
        <f>'wedstrijd 2-13 en 11-22'!P55</f>
        <v>22</v>
      </c>
      <c r="DY54" s="724"/>
      <c r="DZ54" s="724"/>
      <c r="EA54" s="724"/>
      <c r="EB54" s="727" t="str">
        <f>'wedstrijd 2-13 en 11-22'!N55</f>
        <v>19-03-2019</v>
      </c>
    </row>
    <row r="55" spans="1:132" ht="15" customHeight="1" x14ac:dyDescent="0.2">
      <c r="A55" s="731"/>
      <c r="B55" s="731"/>
      <c r="C55" s="731"/>
      <c r="D55" s="731"/>
      <c r="E55" s="731"/>
      <c r="F55" s="731"/>
      <c r="M55" s="724"/>
      <c r="N55" s="724"/>
      <c r="O55" s="724"/>
      <c r="P55" s="724"/>
      <c r="Q55" s="724"/>
      <c r="R55" s="724"/>
      <c r="S55" s="724"/>
      <c r="T55" s="724"/>
      <c r="U55" s="724"/>
      <c r="V55" s="724"/>
      <c r="W55" s="724"/>
      <c r="X55" s="724"/>
      <c r="Y55" s="724"/>
      <c r="Z55" s="724"/>
      <c r="AA55" s="724"/>
      <c r="AB55" s="724"/>
      <c r="AC55" s="724"/>
      <c r="AD55" s="724"/>
      <c r="AE55" s="724"/>
      <c r="AF55" s="724"/>
      <c r="AG55" s="724"/>
      <c r="AH55" s="724"/>
      <c r="AI55" s="724"/>
      <c r="AJ55" s="724"/>
      <c r="AK55" s="724"/>
      <c r="AL55" s="724"/>
      <c r="AM55" s="724"/>
      <c r="AN55" s="724"/>
      <c r="AO55" s="724"/>
      <c r="AP55" s="724"/>
      <c r="AQ55" s="724"/>
      <c r="AR55" s="724"/>
      <c r="AS55" s="724"/>
      <c r="AT55" s="724"/>
      <c r="AU55" s="724"/>
      <c r="AV55" s="724"/>
      <c r="AW55" s="724"/>
      <c r="AX55" s="724"/>
      <c r="AY55" s="724"/>
      <c r="AZ55" s="724"/>
      <c r="BA55" s="724"/>
      <c r="BB55" s="724"/>
      <c r="BC55" s="724"/>
      <c r="BD55" s="724"/>
      <c r="BE55" s="724"/>
      <c r="BF55" s="724"/>
      <c r="BG55" s="724"/>
      <c r="BH55" s="724"/>
      <c r="BI55" s="724"/>
      <c r="BJ55" s="724"/>
      <c r="BK55" s="724"/>
      <c r="BL55" s="724"/>
      <c r="BM55" s="724"/>
      <c r="BN55" s="724"/>
      <c r="BO55" s="724"/>
      <c r="BP55" s="724"/>
      <c r="BQ55" s="724"/>
      <c r="BR55" s="724"/>
      <c r="BS55" s="724"/>
      <c r="BT55" s="724"/>
      <c r="BU55" s="724"/>
      <c r="BV55" s="724"/>
      <c r="BW55" s="724"/>
      <c r="BX55" s="724"/>
      <c r="BY55" s="724"/>
      <c r="BZ55" s="724"/>
      <c r="CA55" s="724"/>
      <c r="CB55" s="724"/>
      <c r="CC55" s="724"/>
      <c r="CD55" s="724"/>
      <c r="CE55" s="724"/>
      <c r="CF55" s="724"/>
      <c r="CG55" s="724"/>
      <c r="CH55" s="724"/>
      <c r="CI55" s="724"/>
      <c r="CJ55" s="724"/>
      <c r="CK55" s="724"/>
      <c r="CL55" s="724"/>
      <c r="CM55" s="724"/>
      <c r="CN55" s="724"/>
      <c r="CO55" s="724"/>
      <c r="CP55" s="724"/>
      <c r="CQ55" s="724"/>
      <c r="CR55" s="724"/>
      <c r="CS55" s="724"/>
      <c r="CT55" s="724"/>
      <c r="CU55" s="724"/>
      <c r="CV55" s="724"/>
      <c r="CW55" s="724"/>
      <c r="CX55" s="724"/>
      <c r="CY55" s="724"/>
      <c r="CZ55" s="724"/>
      <c r="DA55" s="724"/>
      <c r="DB55" s="724"/>
      <c r="DC55" s="724"/>
      <c r="DD55" s="724"/>
      <c r="DE55" s="724"/>
      <c r="DF55" s="724"/>
      <c r="DG55" s="724"/>
      <c r="DH55" s="724"/>
      <c r="DI55" s="724"/>
      <c r="DJ55" s="724"/>
      <c r="DK55" s="724"/>
      <c r="DL55" s="724"/>
      <c r="DM55" s="724"/>
      <c r="DN55" s="724"/>
      <c r="DO55" s="724"/>
      <c r="DP55" s="724"/>
      <c r="DQ55" s="728"/>
      <c r="DR55" s="728"/>
      <c r="DS55" s="728"/>
      <c r="DT55" s="728"/>
      <c r="DU55" s="728"/>
      <c r="DV55" s="728"/>
      <c r="DW55" s="724"/>
      <c r="DX55" s="724"/>
      <c r="DY55" s="724"/>
      <c r="DZ55" s="724"/>
      <c r="EA55" s="724"/>
      <c r="EB55" s="724"/>
    </row>
    <row r="56" spans="1:132" ht="15" customHeight="1" x14ac:dyDescent="0.2">
      <c r="A56" s="731"/>
      <c r="B56" s="731"/>
      <c r="C56" s="731"/>
      <c r="D56" s="731"/>
      <c r="E56" s="731"/>
      <c r="F56" s="731"/>
      <c r="M56" s="724"/>
      <c r="N56" s="724"/>
      <c r="O56" s="724"/>
      <c r="P56" s="724"/>
      <c r="Q56" s="724"/>
      <c r="R56" s="724"/>
      <c r="S56" s="724"/>
      <c r="T56" s="724"/>
      <c r="U56" s="724"/>
      <c r="V56" s="724"/>
      <c r="W56" s="724"/>
      <c r="X56" s="724"/>
      <c r="Y56" s="724"/>
      <c r="Z56" s="724"/>
      <c r="AA56" s="724"/>
      <c r="AB56" s="724"/>
      <c r="AC56" s="724"/>
      <c r="AD56" s="724"/>
      <c r="AE56" s="724"/>
      <c r="AF56" s="724"/>
      <c r="AG56" s="724"/>
      <c r="AH56" s="724"/>
      <c r="AI56" s="724"/>
      <c r="AJ56" s="724"/>
      <c r="AK56" s="724"/>
      <c r="AL56" s="724"/>
      <c r="AM56" s="724"/>
      <c r="AN56" s="724"/>
      <c r="AO56" s="724"/>
      <c r="AP56" s="724"/>
      <c r="AQ56" s="724"/>
      <c r="AR56" s="724"/>
      <c r="AS56" s="724"/>
      <c r="AT56" s="724"/>
      <c r="AU56" s="724"/>
      <c r="AV56" s="724"/>
      <c r="AW56" s="724"/>
      <c r="AX56" s="729" t="str">
        <f>'wedstrijd 1-12'!A5</f>
        <v>U heeft 14 dagen de tijd om de ruim voor tijd afgezegde wedstrijden in te halen.</v>
      </c>
      <c r="AY56" s="724"/>
      <c r="AZ56" s="724"/>
      <c r="BA56" s="724"/>
      <c r="BB56" s="724"/>
      <c r="BC56" s="724"/>
      <c r="BD56" s="729">
        <f>'wedstrijd 1-12'!A6</f>
        <v>0</v>
      </c>
      <c r="BE56" s="724"/>
      <c r="BF56" s="724"/>
      <c r="BG56" s="724"/>
      <c r="BH56" s="724"/>
      <c r="BI56" s="724"/>
      <c r="BJ56" s="724"/>
      <c r="BK56" s="724"/>
      <c r="BL56" s="724"/>
      <c r="BM56" s="724"/>
      <c r="BN56" s="724"/>
      <c r="BO56" s="724"/>
      <c r="BP56" s="724"/>
      <c r="BQ56" s="724"/>
      <c r="BR56" s="724"/>
      <c r="BS56" s="724"/>
      <c r="BT56" s="724"/>
      <c r="BU56" s="724"/>
      <c r="BV56" s="724"/>
      <c r="BW56" s="724"/>
      <c r="BX56" s="724"/>
      <c r="BY56" s="724"/>
      <c r="BZ56" s="724"/>
      <c r="CA56" s="724"/>
      <c r="CB56" s="724"/>
      <c r="CC56" s="724"/>
      <c r="CD56" s="724"/>
      <c r="CE56" s="724"/>
      <c r="CF56" s="724"/>
      <c r="CG56" s="724"/>
      <c r="CH56" s="724"/>
      <c r="CI56" s="724"/>
      <c r="CJ56" s="724"/>
      <c r="CK56" s="724"/>
      <c r="CL56" s="724"/>
      <c r="CM56" s="724"/>
      <c r="CN56" s="724"/>
      <c r="CO56" s="724"/>
      <c r="CP56" s="724"/>
      <c r="CQ56" s="724"/>
      <c r="CR56" s="724"/>
      <c r="CS56" s="724"/>
      <c r="CT56" s="724"/>
      <c r="CU56" s="724"/>
      <c r="CV56" s="724"/>
      <c r="CW56" s="724"/>
      <c r="CX56" s="724"/>
      <c r="CY56" s="724"/>
      <c r="CZ56" s="724"/>
      <c r="DA56" s="724"/>
      <c r="DB56" s="724"/>
      <c r="DC56" s="724"/>
      <c r="DD56" s="724"/>
      <c r="DE56" s="724"/>
      <c r="DF56" s="724"/>
      <c r="DG56" s="724"/>
      <c r="DH56" s="724"/>
      <c r="DI56" s="724"/>
      <c r="DJ56" s="724"/>
      <c r="DK56" s="724"/>
      <c r="DL56" s="729" t="str">
        <f>'wedstrijd 1-12'!A9</f>
        <v>Bij afzeggingen op de speeldag, zonder geldige reden, betekent 3 punten in mindering van de afzegger.</v>
      </c>
      <c r="DM56" s="724"/>
      <c r="DN56" s="724"/>
      <c r="DO56" s="724"/>
      <c r="DP56" s="724"/>
      <c r="DQ56" s="728"/>
      <c r="DR56" s="727">
        <f>'wedstrijd 1-12'!A10</f>
        <v>0</v>
      </c>
      <c r="DS56" s="728"/>
      <c r="DT56" s="728"/>
      <c r="DU56" s="728"/>
      <c r="DV56" s="728"/>
      <c r="DW56" s="724"/>
      <c r="DX56" s="724"/>
      <c r="DY56" s="724"/>
      <c r="DZ56" s="724"/>
      <c r="EA56" s="724"/>
      <c r="EB56" s="724"/>
    </row>
    <row r="57" spans="1:132" ht="15" customHeight="1" x14ac:dyDescent="0.2">
      <c r="A57" s="731"/>
      <c r="B57" s="734"/>
      <c r="C57" s="735" t="str">
        <f>'wedstrijd 1-12'!L8</f>
        <v>G</v>
      </c>
      <c r="D57" s="731"/>
      <c r="E57" s="734"/>
      <c r="F57" s="735" t="str">
        <f>'wedstrijd 1-12'!Q8</f>
        <v>G</v>
      </c>
      <c r="H57" s="724"/>
      <c r="I57" s="724" t="str">
        <f>'wedstrijd 2-13 en 11-22'!C8</f>
        <v>H</v>
      </c>
      <c r="J57" s="724"/>
      <c r="K57" s="724"/>
      <c r="L57" s="724" t="str">
        <f>'wedstrijd 2-13 en 11-22'!H8</f>
        <v>H</v>
      </c>
      <c r="M57" s="724"/>
      <c r="N57" s="724"/>
      <c r="O57" s="724" t="str">
        <f>'wedstrijd 10-21 en 3-14'!P8</f>
        <v>G</v>
      </c>
      <c r="P57" s="724"/>
      <c r="Q57" s="724"/>
      <c r="R57" s="724" t="str">
        <f>'wedstrijd 10-21 en 3-14'!U8</f>
        <v>G</v>
      </c>
      <c r="S57" s="724"/>
      <c r="T57" s="724"/>
      <c r="U57" s="724" t="str">
        <f>'wedstrijd 4-15 en 9-20'!C8</f>
        <v>G</v>
      </c>
      <c r="V57" s="724"/>
      <c r="W57" s="724"/>
      <c r="X57" s="724" t="str">
        <f>'wedstrijd 4-15 en 9-20'!H8</f>
        <v>G</v>
      </c>
      <c r="Y57" s="724"/>
      <c r="Z57" s="724"/>
      <c r="AA57" s="724" t="str">
        <f>'wedstrijd 8-19 en 5-16'!P8</f>
        <v>F</v>
      </c>
      <c r="AB57" s="724"/>
      <c r="AC57" s="724"/>
      <c r="AD57" s="724" t="str">
        <f>'wedstrijd 8-19 en 5-16'!U8</f>
        <v>F</v>
      </c>
      <c r="AE57" s="724"/>
      <c r="AF57" s="724"/>
      <c r="AG57" s="724" t="str">
        <f>'wedstrijd 6-17 en 7-18'!C8</f>
        <v>H</v>
      </c>
      <c r="AH57" s="724"/>
      <c r="AI57" s="724"/>
      <c r="AJ57" s="724" t="str">
        <f>'wedstrijd 6-17 en 7-18'!H8</f>
        <v>H</v>
      </c>
      <c r="AK57" s="724"/>
      <c r="AL57" s="724"/>
      <c r="AM57" s="724" t="str">
        <f>'wedstrijd 6-17 en 7-18'!P8</f>
        <v>D</v>
      </c>
      <c r="AN57" s="724"/>
      <c r="AO57" s="724"/>
      <c r="AP57" s="724" t="str">
        <f>'wedstrijd 6-17 en 7-18'!U8</f>
        <v>D</v>
      </c>
      <c r="AQ57" s="724"/>
      <c r="AR57" s="724"/>
      <c r="AS57" s="724" t="str">
        <f>'wedstrijd 8-19 en 5-16'!C8</f>
        <v>F</v>
      </c>
      <c r="AT57" s="724"/>
      <c r="AU57" s="724"/>
      <c r="AV57" s="724" t="str">
        <f>'wedstrijd 8-19 en 5-16'!H8</f>
        <v>F</v>
      </c>
      <c r="AW57" s="724"/>
      <c r="AX57" s="724"/>
      <c r="AY57" s="724" t="str">
        <f>'wedstrijd 4-15 en 9-20'!P8</f>
        <v>G</v>
      </c>
      <c r="AZ57" s="724"/>
      <c r="BA57" s="724"/>
      <c r="BB57" s="724" t="str">
        <f>'wedstrijd 4-15 en 9-20'!U8</f>
        <v>G</v>
      </c>
      <c r="BC57" s="724"/>
      <c r="BD57" s="724"/>
      <c r="BE57" s="724" t="str">
        <f>'wedstrijd 10-21 en 3-14'!C8</f>
        <v>G</v>
      </c>
      <c r="BF57" s="724"/>
      <c r="BG57" s="724"/>
      <c r="BH57" s="724" t="str">
        <f>'wedstrijd 10-21 en 3-14'!H8</f>
        <v>G</v>
      </c>
      <c r="BI57" s="724"/>
      <c r="BJ57" s="724"/>
      <c r="BK57" s="724" t="str">
        <f>'wedstrijd 2-13 en 11-22'!P8</f>
        <v>G</v>
      </c>
      <c r="BL57" s="724"/>
      <c r="BM57" s="724"/>
      <c r="BN57" s="724" t="str">
        <f>'wedstrijd 2-13 en 11-22'!U8</f>
        <v>G</v>
      </c>
      <c r="BO57" s="724"/>
      <c r="BP57" s="724"/>
      <c r="BQ57" s="724" t="str">
        <f>'wedstrijd 1-12'!Q8</f>
        <v>G</v>
      </c>
      <c r="BR57" s="724"/>
      <c r="BS57" s="724"/>
      <c r="BT57" s="724" t="str">
        <f>'wedstrijd 1-12'!L8</f>
        <v>G</v>
      </c>
      <c r="BU57" s="724"/>
      <c r="BV57" s="724"/>
      <c r="BW57" s="724" t="str">
        <f>'wedstrijd 2-13 en 11-22'!H8</f>
        <v>H</v>
      </c>
      <c r="BX57" s="724"/>
      <c r="BY57" s="724"/>
      <c r="BZ57" s="724" t="str">
        <f>'wedstrijd 2-13 en 11-22'!C8</f>
        <v>H</v>
      </c>
      <c r="CA57" s="724"/>
      <c r="CB57" s="724"/>
      <c r="CC57" s="724" t="str">
        <f>'wedstrijd 10-21 en 3-14'!U8</f>
        <v>G</v>
      </c>
      <c r="CD57" s="724"/>
      <c r="CE57" s="724"/>
      <c r="CF57" s="724" t="str">
        <f>'wedstrijd 10-21 en 3-14'!P8</f>
        <v>G</v>
      </c>
      <c r="CG57" s="724"/>
      <c r="CH57" s="724"/>
      <c r="CI57" s="724" t="str">
        <f>'wedstrijd 4-15 en 9-20'!H8</f>
        <v>G</v>
      </c>
      <c r="CJ57" s="724"/>
      <c r="CK57" s="724"/>
      <c r="CL57" s="724" t="str">
        <f>'wedstrijd 4-15 en 9-20'!C8</f>
        <v>G</v>
      </c>
      <c r="CM57" s="724"/>
      <c r="CN57" s="724"/>
      <c r="CO57" s="724" t="str">
        <f>'wedstrijd 8-19 en 5-16'!U8</f>
        <v>F</v>
      </c>
      <c r="CP57" s="724"/>
      <c r="CQ57" s="724"/>
      <c r="CR57" s="724" t="str">
        <f>'wedstrijd 8-19 en 5-16'!P8</f>
        <v>F</v>
      </c>
      <c r="CS57" s="724"/>
      <c r="CT57" s="724"/>
      <c r="CU57" s="724" t="str">
        <f>'wedstrijd 6-17 en 7-18'!H8</f>
        <v>H</v>
      </c>
      <c r="CV57" s="724"/>
      <c r="CW57" s="724"/>
      <c r="CX57" s="724" t="str">
        <f>'wedstrijd 6-17 en 7-18'!C8</f>
        <v>H</v>
      </c>
      <c r="CY57" s="724"/>
      <c r="CZ57" s="724"/>
      <c r="DA57" s="724" t="str">
        <f>'wedstrijd 6-17 en 7-18'!U8</f>
        <v>D</v>
      </c>
      <c r="DB57" s="724"/>
      <c r="DC57" s="724"/>
      <c r="DD57" s="724" t="str">
        <f>'wedstrijd 6-17 en 7-18'!P8</f>
        <v>D</v>
      </c>
      <c r="DE57" s="724"/>
      <c r="DF57" s="724"/>
      <c r="DG57" s="724" t="str">
        <f>'wedstrijd 8-19 en 5-16'!H8</f>
        <v>F</v>
      </c>
      <c r="DH57" s="724"/>
      <c r="DI57" s="724"/>
      <c r="DJ57" s="724" t="str">
        <f>'wedstrijd 8-19 en 5-16'!C8</f>
        <v>F</v>
      </c>
      <c r="DK57" s="724"/>
      <c r="DL57" s="724"/>
      <c r="DM57" s="724" t="str">
        <f>'wedstrijd 4-15 en 9-20'!U8</f>
        <v>G</v>
      </c>
      <c r="DN57" s="724"/>
      <c r="DO57" s="724"/>
      <c r="DP57" s="724" t="str">
        <f>'wedstrijd 4-15 en 9-20'!P8</f>
        <v>G</v>
      </c>
      <c r="DQ57" s="728"/>
      <c r="DR57" s="728"/>
      <c r="DS57" s="728" t="str">
        <f>'wedstrijd 10-21 en 3-14'!H8</f>
        <v>G</v>
      </c>
      <c r="DT57" s="728"/>
      <c r="DU57" s="728"/>
      <c r="DV57" s="728" t="str">
        <f>'wedstrijd 10-21 en 3-14'!C8</f>
        <v>G</v>
      </c>
      <c r="DW57" s="724"/>
      <c r="DX57" s="724"/>
      <c r="DY57" s="724" t="str">
        <f>'wedstrijd 2-13 en 11-22'!U8</f>
        <v>G</v>
      </c>
      <c r="DZ57" s="724"/>
      <c r="EA57" s="724"/>
      <c r="EB57" s="724" t="str">
        <f>'wedstrijd 2-13 en 11-22'!P8</f>
        <v>G</v>
      </c>
    </row>
    <row r="58" spans="1:132" ht="15" customHeight="1" x14ac:dyDescent="0.2">
      <c r="A58" s="731"/>
      <c r="B58" s="736"/>
      <c r="C58" s="731"/>
      <c r="D58" s="731"/>
      <c r="E58" s="65"/>
      <c r="F58" s="731"/>
      <c r="H58" s="724"/>
      <c r="I58" s="724"/>
      <c r="J58" s="724"/>
      <c r="K58" s="724"/>
      <c r="L58" s="724"/>
      <c r="M58" s="724"/>
      <c r="N58" s="724"/>
      <c r="O58" s="724"/>
      <c r="P58" s="724"/>
      <c r="Q58" s="724"/>
      <c r="R58" s="724"/>
      <c r="S58" s="724"/>
      <c r="T58" s="724"/>
      <c r="U58" s="724"/>
      <c r="V58" s="724"/>
      <c r="W58" s="724"/>
      <c r="X58" s="724"/>
      <c r="Y58" s="724"/>
      <c r="Z58" s="724"/>
      <c r="AA58" s="724"/>
      <c r="AB58" s="724"/>
      <c r="AC58" s="724"/>
      <c r="AD58" s="724"/>
      <c r="AE58" s="724"/>
      <c r="AF58" s="724"/>
      <c r="AG58" s="724"/>
      <c r="AH58" s="724"/>
      <c r="AI58" s="724"/>
      <c r="AJ58" s="724"/>
      <c r="AK58" s="724"/>
      <c r="AL58" s="724"/>
      <c r="AM58" s="724"/>
      <c r="AN58" s="724"/>
      <c r="AO58" s="724"/>
      <c r="AP58" s="724"/>
      <c r="AQ58" s="724"/>
      <c r="AR58" s="724"/>
      <c r="AS58" s="724"/>
      <c r="AT58" s="724"/>
      <c r="AU58" s="724"/>
      <c r="AV58" s="724"/>
      <c r="AW58" s="724"/>
      <c r="AX58" s="724"/>
      <c r="AY58" s="724"/>
      <c r="AZ58" s="724"/>
      <c r="BA58" s="724"/>
      <c r="BB58" s="724"/>
      <c r="BC58" s="724"/>
      <c r="BD58" s="724"/>
      <c r="BE58" s="724"/>
      <c r="BF58" s="724"/>
      <c r="BG58" s="724"/>
      <c r="BH58" s="724"/>
      <c r="BI58" s="724"/>
      <c r="BJ58" s="724"/>
      <c r="BK58" s="724"/>
      <c r="BL58" s="724"/>
      <c r="BM58" s="724"/>
      <c r="BN58" s="724"/>
      <c r="BO58" s="724"/>
      <c r="BP58" s="724"/>
      <c r="BQ58" s="724"/>
      <c r="BR58" s="724"/>
      <c r="BS58" s="724"/>
      <c r="BT58" s="724"/>
      <c r="BU58" s="724"/>
      <c r="BV58" s="724"/>
      <c r="BW58" s="724"/>
      <c r="BX58" s="724"/>
      <c r="BY58" s="724"/>
      <c r="BZ58" s="724"/>
      <c r="CA58" s="724"/>
      <c r="CB58" s="724"/>
      <c r="CC58" s="724"/>
      <c r="CD58" s="724"/>
      <c r="CE58" s="724"/>
      <c r="CF58" s="724"/>
      <c r="CG58" s="724"/>
      <c r="CH58" s="724"/>
      <c r="CI58" s="724"/>
      <c r="CJ58" s="724"/>
      <c r="CK58" s="724"/>
      <c r="CL58" s="724"/>
      <c r="CM58" s="724"/>
      <c r="CN58" s="724"/>
      <c r="CO58" s="724"/>
      <c r="CP58" s="724"/>
      <c r="CQ58" s="724"/>
      <c r="CR58" s="724"/>
      <c r="CS58" s="724"/>
      <c r="CT58" s="724"/>
      <c r="CU58" s="724"/>
      <c r="CV58" s="724"/>
      <c r="CW58" s="724"/>
      <c r="CX58" s="724"/>
      <c r="CY58" s="724"/>
      <c r="CZ58" s="724"/>
      <c r="DA58" s="724"/>
      <c r="DB58" s="724"/>
      <c r="DC58" s="724"/>
      <c r="DD58" s="724"/>
      <c r="DE58" s="724"/>
      <c r="DF58" s="724"/>
      <c r="DG58" s="724"/>
      <c r="DH58" s="724"/>
      <c r="DI58" s="724"/>
      <c r="DJ58" s="724"/>
      <c r="DK58" s="724"/>
      <c r="DL58" s="724"/>
      <c r="DM58" s="724"/>
      <c r="DN58" s="724"/>
      <c r="DO58" s="724"/>
      <c r="DP58" s="724"/>
      <c r="DQ58" s="728"/>
      <c r="DR58" s="728"/>
      <c r="DS58" s="728"/>
      <c r="DT58" s="728"/>
      <c r="DU58" s="728"/>
      <c r="DV58" s="728"/>
      <c r="DW58" s="724"/>
      <c r="DX58" s="724"/>
      <c r="DY58" s="724"/>
      <c r="DZ58" s="724"/>
      <c r="EA58" s="724"/>
      <c r="EB58" s="724"/>
    </row>
    <row r="59" spans="1:132" ht="15" customHeight="1" x14ac:dyDescent="0.2">
      <c r="C59" s="730">
        <f>'wedstrijd 1-12'!N8</f>
        <v>17.618385</v>
      </c>
      <c r="D59" s="724"/>
      <c r="E59" s="724"/>
      <c r="F59" s="730">
        <f>'wedstrijd 1-12'!S8</f>
        <v>16.842722500000001</v>
      </c>
      <c r="H59" s="724"/>
      <c r="I59" s="730">
        <f>'wedstrijd 2-13 en 11-22'!E8</f>
        <v>9.5</v>
      </c>
      <c r="J59" s="724"/>
      <c r="K59" s="724"/>
      <c r="L59" s="730">
        <f>'wedstrijd 2-13 en 11-22'!J8</f>
        <v>13.896105</v>
      </c>
      <c r="M59" s="724"/>
      <c r="N59" s="724"/>
      <c r="O59" s="730">
        <f>'wedstrijd 10-21 en 3-14'!R8</f>
        <v>18.049569999999999</v>
      </c>
      <c r="P59" s="724"/>
      <c r="Q59" s="724"/>
      <c r="R59" s="730">
        <f>'wedstrijd 10-21 en 3-14'!W8</f>
        <v>16.842722500000001</v>
      </c>
      <c r="S59" s="724"/>
      <c r="T59" s="724"/>
      <c r="U59" s="730">
        <f>'wedstrijd 4-15 en 9-20'!E8</f>
        <v>15.5</v>
      </c>
      <c r="V59" s="724"/>
      <c r="W59" s="724"/>
      <c r="X59" s="730">
        <f>'wedstrijd 4-15 en 9-20'!J8</f>
        <v>14.719099999999999</v>
      </c>
      <c r="Y59" s="724"/>
      <c r="Z59" s="724"/>
      <c r="AA59" s="730">
        <f>'wedstrijd 8-19 en 5-16'!R8</f>
        <v>23.280942499999998</v>
      </c>
      <c r="AB59" s="724"/>
      <c r="AC59" s="724"/>
      <c r="AD59" s="730">
        <f>'wedstrijd 8-19 en 5-16'!W8</f>
        <v>22.681705000000001</v>
      </c>
      <c r="AE59" s="724"/>
      <c r="AF59" s="724"/>
      <c r="AG59" s="730">
        <f>'wedstrijd 6-17 en 7-18'!E8</f>
        <v>9.5</v>
      </c>
      <c r="AH59" s="724"/>
      <c r="AI59" s="724"/>
      <c r="AJ59" s="730">
        <f>'wedstrijd 6-17 en 7-18'!J8</f>
        <v>11.1725675</v>
      </c>
      <c r="AK59" s="724"/>
      <c r="AL59" s="724"/>
      <c r="AM59" s="730">
        <f>'wedstrijd 6-17 en 7-18'!R8</f>
        <v>35.602409999999999</v>
      </c>
      <c r="AN59" s="724"/>
      <c r="AO59" s="724"/>
      <c r="AP59" s="730">
        <f>'wedstrijd 6-17 en 7-18'!W8</f>
        <v>33.214284999999997</v>
      </c>
      <c r="AQ59" s="724"/>
      <c r="AR59" s="724"/>
      <c r="AS59" s="730">
        <f>'wedstrijd 8-19 en 5-16'!E8</f>
        <v>22.681705000000001</v>
      </c>
      <c r="AT59" s="724"/>
      <c r="AU59" s="724"/>
      <c r="AV59" s="730">
        <f>'wedstrijd 8-19 en 5-16'!J8</f>
        <v>23.463357500000001</v>
      </c>
      <c r="AW59" s="724"/>
      <c r="AX59" s="724"/>
      <c r="AY59" s="730">
        <f>'wedstrijd 4-15 en 9-20'!R8</f>
        <v>14.719099999999999</v>
      </c>
      <c r="AZ59" s="724"/>
      <c r="BA59" s="724"/>
      <c r="BB59" s="730">
        <f>'wedstrijd 4-15 en 9-20'!W8</f>
        <v>17.618385</v>
      </c>
      <c r="BC59" s="724"/>
      <c r="BD59" s="724"/>
      <c r="BE59" s="730">
        <f>'wedstrijd 10-21 en 3-14'!E8</f>
        <v>17.857142500000002</v>
      </c>
      <c r="BF59" s="724"/>
      <c r="BG59" s="724"/>
      <c r="BH59" s="730">
        <f>'wedstrijd 10-21 en 3-14'!J8</f>
        <v>14.719099999999999</v>
      </c>
      <c r="BI59" s="724"/>
      <c r="BJ59" s="724"/>
      <c r="BK59" s="730">
        <f>'wedstrijd 2-13 en 11-22'!R8</f>
        <v>14.719099999999999</v>
      </c>
      <c r="BL59" s="724"/>
      <c r="BM59" s="724"/>
      <c r="BN59" s="730">
        <f>'wedstrijd 2-13 en 11-22'!W8</f>
        <v>18.049569999999999</v>
      </c>
      <c r="BO59" s="724"/>
      <c r="BP59" s="724"/>
      <c r="BQ59" s="730">
        <f>'wedstrijd 1-12'!S8</f>
        <v>16.842722500000001</v>
      </c>
      <c r="BR59" s="724"/>
      <c r="BS59" s="724"/>
      <c r="BT59" s="730">
        <f>'wedstrijd 1-12'!N8</f>
        <v>17.618385</v>
      </c>
      <c r="BU59" s="724"/>
      <c r="BV59" s="724"/>
      <c r="BW59" s="730">
        <f>'wedstrijd 2-13 en 11-22'!J8</f>
        <v>13.896105</v>
      </c>
      <c r="BX59" s="724"/>
      <c r="BY59" s="724"/>
      <c r="BZ59" s="730">
        <f>'wedstrijd 2-13 en 11-22'!E8</f>
        <v>9.5</v>
      </c>
      <c r="CA59" s="724"/>
      <c r="CB59" s="724"/>
      <c r="CC59" s="730">
        <f>'wedstrijd 10-21 en 3-14'!W8</f>
        <v>16.842722500000001</v>
      </c>
      <c r="CD59" s="724"/>
      <c r="CE59" s="724"/>
      <c r="CF59" s="730">
        <f>'wedstrijd 10-21 en 3-14'!R8</f>
        <v>18.049569999999999</v>
      </c>
      <c r="CG59" s="724"/>
      <c r="CH59" s="724"/>
      <c r="CI59" s="730">
        <f>'wedstrijd 4-15 en 9-20'!J8</f>
        <v>14.719099999999999</v>
      </c>
      <c r="CJ59" s="724"/>
      <c r="CK59" s="724"/>
      <c r="CL59" s="730">
        <f>'wedstrijd 4-15 en 9-20'!E8</f>
        <v>15.5</v>
      </c>
      <c r="CM59" s="724"/>
      <c r="CN59" s="724"/>
      <c r="CO59" s="730">
        <f>'wedstrijd 8-19 en 5-16'!W8</f>
        <v>22.681705000000001</v>
      </c>
      <c r="CP59" s="724"/>
      <c r="CQ59" s="724"/>
      <c r="CR59" s="730">
        <f>'wedstrijd 8-19 en 5-16'!R8</f>
        <v>23.280942499999998</v>
      </c>
      <c r="CS59" s="724"/>
      <c r="CT59" s="724"/>
      <c r="CU59" s="730">
        <f>'wedstrijd 6-17 en 7-18'!J8</f>
        <v>11.1725675</v>
      </c>
      <c r="CV59" s="724"/>
      <c r="CW59" s="724"/>
      <c r="CX59" s="730">
        <f>'wedstrijd 6-17 en 7-18'!E8</f>
        <v>9.5</v>
      </c>
      <c r="CY59" s="724"/>
      <c r="CZ59" s="724"/>
      <c r="DA59" s="730">
        <f>'wedstrijd 6-17 en 7-18'!W8</f>
        <v>33.214284999999997</v>
      </c>
      <c r="DB59" s="724"/>
      <c r="DC59" s="724"/>
      <c r="DD59" s="730">
        <f>'wedstrijd 6-17 en 7-18'!R8</f>
        <v>35.602409999999999</v>
      </c>
      <c r="DE59" s="724"/>
      <c r="DF59" s="724"/>
      <c r="DG59" s="730">
        <f>'wedstrijd 8-19 en 5-16'!J8</f>
        <v>23.463357500000001</v>
      </c>
      <c r="DH59" s="724"/>
      <c r="DI59" s="724"/>
      <c r="DJ59" s="730">
        <f>'wedstrijd 8-19 en 5-16'!E8</f>
        <v>22.681705000000001</v>
      </c>
      <c r="DK59" s="724"/>
      <c r="DL59" s="724"/>
      <c r="DM59" s="730">
        <f>'wedstrijd 4-15 en 9-20'!W8</f>
        <v>17.618385</v>
      </c>
      <c r="DN59" s="724"/>
      <c r="DO59" s="724"/>
      <c r="DP59" s="730">
        <f>'wedstrijd 4-15 en 9-20'!R8</f>
        <v>14.719099999999999</v>
      </c>
      <c r="DQ59" s="728"/>
      <c r="DR59" s="728"/>
      <c r="DS59" s="741">
        <f>'wedstrijd 10-21 en 3-14'!J8</f>
        <v>14.719099999999999</v>
      </c>
      <c r="DT59" s="728"/>
      <c r="DU59" s="728"/>
      <c r="DV59" s="741">
        <f>'wedstrijd 10-21 en 3-14'!E8</f>
        <v>17.857142500000002</v>
      </c>
      <c r="DW59" s="724"/>
      <c r="DX59" s="724"/>
      <c r="DY59" s="730">
        <f>'wedstrijd 2-13 en 11-22'!W8</f>
        <v>18.049569999999999</v>
      </c>
      <c r="DZ59" s="724"/>
      <c r="EA59" s="724"/>
      <c r="EB59" s="730">
        <f>'wedstrijd 2-13 en 11-22'!R8</f>
        <v>14.719099999999999</v>
      </c>
    </row>
    <row r="60" spans="1:132" s="729" customFormat="1" ht="15" customHeight="1" x14ac:dyDescent="0.25">
      <c r="B60" s="729" t="str">
        <f>'wedstrijd 1-12'!O8</f>
        <v>Wils Harrie</v>
      </c>
      <c r="E60" s="729" t="str">
        <f>'wedstrijd 1-12'!T8</f>
        <v>Kooten van Gijs</v>
      </c>
      <c r="H60" s="729" t="str">
        <f>'wedstrijd 2-13 en 11-22'!F8</f>
        <v>Vliet v. Gerard</v>
      </c>
      <c r="K60" s="729" t="str">
        <f>'wedstrijd 2-13 en 11-22'!K8</f>
        <v>Vermeulen Gert</v>
      </c>
      <c r="N60" s="729" t="str">
        <f>'wedstrijd 10-21 en 3-14'!S8</f>
        <v>Houdijker den Jan</v>
      </c>
      <c r="Q60" s="729" t="str">
        <f>'wedstrijd 10-21 en 3-14'!X8</f>
        <v>Kooten van Gijs</v>
      </c>
      <c r="T60" s="729" t="str">
        <f>'wedstrijd 4-15 en 9-20'!F8</f>
        <v>Duits Rene</v>
      </c>
      <c r="W60" s="729" t="str">
        <f>'wedstrijd 4-15 en 9-20'!K8</f>
        <v>Both Wim</v>
      </c>
      <c r="Z60" s="729" t="str">
        <f>'wedstrijd 8-19 en 5-16'!S8</f>
        <v>Schaik v.Wim</v>
      </c>
      <c r="AC60" s="729" t="str">
        <f>'wedstrijd 8-19 en 5-16'!X8</f>
        <v>Hagedoorn Rob</v>
      </c>
      <c r="AF60" s="729" t="str">
        <f>'wedstrijd 6-17 en 7-18'!F8</f>
        <v>Vlooswijk Co</v>
      </c>
      <c r="AI60" s="729" t="str">
        <f>'wedstrijd 6-17 en 7-18'!K8</f>
        <v>Mathijsen Bert*</v>
      </c>
      <c r="AL60" s="729" t="str">
        <f>'wedstrijd 6-17 en 7-18'!S8</f>
        <v>Eijk v. Cees</v>
      </c>
      <c r="AO60" s="729" t="str">
        <f>'wedstrijd 6-17 en 7-18'!X8</f>
        <v>Janmaat Kees</v>
      </c>
      <c r="AR60" s="729" t="str">
        <f>'wedstrijd 8-19 en 5-16'!F8</f>
        <v>Hagedoorn Rob</v>
      </c>
      <c r="AU60" s="729" t="str">
        <f>'wedstrijd 8-19 en 5-16'!K8</f>
        <v>Voet Ton</v>
      </c>
      <c r="AX60" s="729" t="str">
        <f>'wedstrijd 4-15 en 9-20'!S8</f>
        <v>Both Wim</v>
      </c>
      <c r="BA60" s="729" t="str">
        <f>'wedstrijd 4-15 en 9-20'!X8</f>
        <v>Wils Harrie</v>
      </c>
      <c r="BD60" s="729" t="str">
        <f>'wedstrijd 10-21 en 3-14'!F8</f>
        <v>Rheenen van Ton</v>
      </c>
      <c r="BG60" s="729" t="str">
        <f>'wedstrijd 10-21 en 3-14'!K8</f>
        <v>Both Wim</v>
      </c>
      <c r="BJ60" s="729" t="str">
        <f>'wedstrijd 2-13 en 11-22'!S8</f>
        <v>Both Wim</v>
      </c>
      <c r="BM60" s="729" t="str">
        <f>'wedstrijd 2-13 en 11-22'!X8</f>
        <v>Houdijker den Jan</v>
      </c>
      <c r="BP60" s="729" t="str">
        <f>'wedstrijd 1-12'!T8</f>
        <v>Kooten van Gijs</v>
      </c>
      <c r="BS60" s="729" t="str">
        <f>'wedstrijd 1-12'!O8</f>
        <v>Wils Harrie</v>
      </c>
      <c r="BV60" s="729" t="str">
        <f>'wedstrijd 2-13 en 11-22'!K8</f>
        <v>Vermeulen Gert</v>
      </c>
      <c r="BY60" s="729" t="str">
        <f>'wedstrijd 2-13 en 11-22'!F8</f>
        <v>Vliet v. Gerard</v>
      </c>
      <c r="CB60" s="729" t="str">
        <f>'wedstrijd 10-21 en 3-14'!X8</f>
        <v>Kooten van Gijs</v>
      </c>
      <c r="CE60" s="729" t="str">
        <f>'wedstrijd 10-21 en 3-14'!S8</f>
        <v>Houdijker den Jan</v>
      </c>
      <c r="CG60" s="729" t="s">
        <v>509</v>
      </c>
      <c r="CH60" s="729" t="str">
        <f>'wedstrijd 4-15 en 9-20'!K8</f>
        <v>Both Wim</v>
      </c>
      <c r="CK60" s="729" t="str">
        <f>'wedstrijd 4-15 en 9-20'!F8</f>
        <v>Duits Rene</v>
      </c>
      <c r="CN60" s="729" t="str">
        <f>'wedstrijd 8-19 en 5-16'!X8</f>
        <v>Hagedoorn Rob</v>
      </c>
      <c r="CQ60" s="729" t="str">
        <f>'wedstrijd 8-19 en 5-16'!S8</f>
        <v>Schaik v.Wim</v>
      </c>
      <c r="CT60" s="729" t="str">
        <f>'wedstrijd 6-17 en 7-18'!K8</f>
        <v>Mathijsen Bert*</v>
      </c>
      <c r="CW60" s="729" t="str">
        <f>'wedstrijd 6-17 en 7-18'!F8</f>
        <v>Vlooswijk Co</v>
      </c>
      <c r="CZ60" s="729" t="str">
        <f>'wedstrijd 6-17 en 7-18'!X8</f>
        <v>Janmaat Kees</v>
      </c>
      <c r="DC60" s="729" t="str">
        <f>'wedstrijd 6-17 en 7-18'!S8</f>
        <v>Eijk v. Cees</v>
      </c>
      <c r="DF60" s="729" t="str">
        <f>'wedstrijd 8-19 en 5-16'!K8</f>
        <v>Voet Ton</v>
      </c>
      <c r="DI60" s="729" t="str">
        <f>'wedstrijd 8-19 en 5-16'!F8</f>
        <v>Hagedoorn Rob</v>
      </c>
      <c r="DL60" s="729" t="str">
        <f>'wedstrijd 4-15 en 9-20'!X8</f>
        <v>Wils Harrie</v>
      </c>
      <c r="DO60" s="729" t="str">
        <f>'wedstrijd 4-15 en 9-20'!S8</f>
        <v>Both Wim</v>
      </c>
      <c r="DR60" s="729" t="str">
        <f>'wedstrijd 10-21 en 3-14'!K8</f>
        <v>Both Wim</v>
      </c>
      <c r="DU60" s="729" t="str">
        <f>'wedstrijd 10-21 en 3-14'!F8</f>
        <v>Rheenen van Ton</v>
      </c>
      <c r="DX60" s="729" t="str">
        <f>'wedstrijd 2-13 en 11-22'!X8</f>
        <v>Houdijker den Jan</v>
      </c>
      <c r="EA60" s="729" t="str">
        <f>'wedstrijd 2-13 en 11-22'!S8</f>
        <v>Both Wim</v>
      </c>
    </row>
    <row r="61" spans="1:132" ht="15" customHeight="1" x14ac:dyDescent="0.2">
      <c r="A61" s="723"/>
      <c r="B61" s="723"/>
      <c r="C61" s="723"/>
      <c r="D61" s="723"/>
      <c r="E61" s="723"/>
      <c r="F61" s="723"/>
    </row>
    <row r="62" spans="1:132" ht="15" customHeight="1" x14ac:dyDescent="0.2">
      <c r="A62" s="723"/>
      <c r="B62" s="723"/>
      <c r="C62" s="723"/>
      <c r="D62" s="723"/>
      <c r="E62" s="723"/>
      <c r="F62" s="723"/>
    </row>
    <row r="63" spans="1:132" ht="15" customHeight="1" x14ac:dyDescent="0.2">
      <c r="A63" s="731"/>
      <c r="B63" s="731"/>
      <c r="C63" s="723" t="s">
        <v>319</v>
      </c>
      <c r="D63" s="731"/>
      <c r="E63" s="724"/>
      <c r="F63" s="732"/>
      <c r="I63" s="723" t="s">
        <v>319</v>
      </c>
      <c r="O63" s="723" t="s">
        <v>319</v>
      </c>
      <c r="U63" s="723" t="s">
        <v>319</v>
      </c>
      <c r="AA63" s="723" t="s">
        <v>319</v>
      </c>
      <c r="AG63" s="723" t="s">
        <v>319</v>
      </c>
      <c r="AM63" s="723" t="s">
        <v>319</v>
      </c>
      <c r="AS63" s="723" t="s">
        <v>319</v>
      </c>
      <c r="AY63" s="723" t="s">
        <v>319</v>
      </c>
      <c r="BE63" s="723" t="s">
        <v>319</v>
      </c>
      <c r="BK63" s="723" t="s">
        <v>319</v>
      </c>
      <c r="BQ63" s="723" t="s">
        <v>319</v>
      </c>
      <c r="BW63" s="723" t="s">
        <v>319</v>
      </c>
      <c r="CC63" s="723" t="s">
        <v>319</v>
      </c>
      <c r="CI63" s="723" t="s">
        <v>319</v>
      </c>
      <c r="CO63" s="723" t="s">
        <v>319</v>
      </c>
      <c r="CU63" s="723" t="s">
        <v>319</v>
      </c>
      <c r="DA63" s="723" t="s">
        <v>319</v>
      </c>
      <c r="DG63" s="723" t="s">
        <v>319</v>
      </c>
      <c r="DM63" s="723" t="s">
        <v>319</v>
      </c>
      <c r="DS63" s="723" t="s">
        <v>319</v>
      </c>
      <c r="DY63" s="723" t="s">
        <v>319</v>
      </c>
    </row>
    <row r="64" spans="1:132" ht="15" customHeight="1" x14ac:dyDescent="0.2">
      <c r="A64" s="731"/>
      <c r="B64" s="731">
        <f>'wedstrijd 1-12'!L1</f>
        <v>1</v>
      </c>
      <c r="C64" s="731"/>
      <c r="D64" s="731"/>
      <c r="E64" s="723"/>
      <c r="F64" s="733">
        <f>'wedstrijd 1-12'!I2</f>
        <v>43382</v>
      </c>
      <c r="H64" s="724">
        <f>'wedstrijd 2-13 en 11-22'!C1</f>
        <v>2</v>
      </c>
      <c r="L64" s="725">
        <f>'wedstrijd 2-13 en 11-22'!A1</f>
        <v>43389</v>
      </c>
      <c r="M64" s="724"/>
      <c r="N64" s="724">
        <f>'wedstrijd 10-21 en 3-14'!P1</f>
        <v>3</v>
      </c>
      <c r="O64" s="724"/>
      <c r="P64" s="724"/>
      <c r="Q64" s="724"/>
      <c r="R64" s="725">
        <f>'wedstrijd 10-21 en 3-14'!M2</f>
        <v>43396</v>
      </c>
      <c r="S64" s="724"/>
      <c r="T64" s="724">
        <f>'wedstrijd 4-15 en 9-20'!C1</f>
        <v>4</v>
      </c>
      <c r="U64" s="724"/>
      <c r="V64" s="724"/>
      <c r="W64" s="724"/>
      <c r="X64" s="725">
        <f>'wedstrijd 4-15 en 9-20'!A1</f>
        <v>43403</v>
      </c>
      <c r="Y64" s="724"/>
      <c r="Z64" s="724">
        <f>'wedstrijd 8-19 en 5-16'!P1</f>
        <v>5</v>
      </c>
      <c r="AA64" s="724"/>
      <c r="AB64" s="724"/>
      <c r="AC64" s="724"/>
      <c r="AD64" s="725">
        <f>'wedstrijd 8-19 en 5-16'!M2</f>
        <v>43410</v>
      </c>
      <c r="AE64" s="724"/>
      <c r="AF64" s="724">
        <f>'wedstrijd 6-17 en 7-18'!C1</f>
        <v>6</v>
      </c>
      <c r="AG64" s="724"/>
      <c r="AH64" s="724"/>
      <c r="AI64" s="724"/>
      <c r="AJ64" s="725">
        <f>'wedstrijd 6-17 en 7-18'!A1</f>
        <v>43417</v>
      </c>
      <c r="AK64" s="724"/>
      <c r="AL64" s="724">
        <f>'wedstrijd 6-17 en 7-18'!P1</f>
        <v>7</v>
      </c>
      <c r="AM64" s="724"/>
      <c r="AN64" s="724"/>
      <c r="AO64" s="724"/>
      <c r="AP64" s="725">
        <f>'wedstrijd 6-17 en 7-18'!M2</f>
        <v>43424</v>
      </c>
      <c r="AQ64" s="724"/>
      <c r="AR64" s="724">
        <f>'wedstrijd 8-19 en 5-16'!C1</f>
        <v>8</v>
      </c>
      <c r="AS64" s="724"/>
      <c r="AT64" s="724"/>
      <c r="AU64" s="724"/>
      <c r="AV64" s="725">
        <f>'wedstrijd 8-19 en 5-16'!A1</f>
        <v>43431</v>
      </c>
      <c r="AW64" s="724"/>
      <c r="AX64" s="724">
        <f>'wedstrijd 4-15 en 9-20'!P1</f>
        <v>9</v>
      </c>
      <c r="AY64" s="724"/>
      <c r="AZ64" s="724"/>
      <c r="BA64" s="724"/>
      <c r="BB64" s="725">
        <f>'wedstrijd 4-15 en 9-20'!M2</f>
        <v>43438</v>
      </c>
      <c r="BC64" s="724"/>
      <c r="BD64" s="724">
        <f>'wedstrijd 10-21 en 3-14'!C1</f>
        <v>10</v>
      </c>
      <c r="BE64" s="724"/>
      <c r="BF64" s="724"/>
      <c r="BG64" s="724"/>
      <c r="BH64" s="725">
        <f>'wedstrijd 10-21 en 3-14'!A1</f>
        <v>43445</v>
      </c>
      <c r="BI64" s="724"/>
      <c r="BJ64" s="724">
        <f>'wedstrijd 2-13 en 11-22'!P1</f>
        <v>11</v>
      </c>
      <c r="BK64" s="724"/>
      <c r="BL64" s="724"/>
      <c r="BM64" s="724"/>
      <c r="BN64" s="725">
        <f>'wedstrijd 2-13 en 11-22'!M2</f>
        <v>43452</v>
      </c>
      <c r="BO64" s="724"/>
      <c r="BP64" s="724" t="str">
        <f>'wedstrijd 1-12'!L55</f>
        <v>12</v>
      </c>
      <c r="BQ64" s="724"/>
      <c r="BR64" s="724"/>
      <c r="BS64" s="724"/>
      <c r="BT64" s="726" t="str">
        <f>'wedstrijd 1-12'!I55</f>
        <v>08-01-2019</v>
      </c>
      <c r="BU64" s="724"/>
      <c r="BV64" s="724">
        <f>'wedstrijd 2-13 en 11-22'!C55</f>
        <v>13</v>
      </c>
      <c r="BW64" s="724"/>
      <c r="BX64" s="724"/>
      <c r="BY64" s="724"/>
      <c r="BZ64" s="725" t="str">
        <f>'wedstrijd 2-13 en 11-22'!A55</f>
        <v>15-01-2019</v>
      </c>
      <c r="CA64" s="724"/>
      <c r="CB64" s="724">
        <f>'wedstrijd 10-21 en 3-14'!P55</f>
        <v>14</v>
      </c>
      <c r="CC64" s="724"/>
      <c r="CD64" s="724"/>
      <c r="CE64" s="724"/>
      <c r="CF64" s="727" t="str">
        <f>'wedstrijd 10-21 en 3-14'!N55</f>
        <v>22-01-2019</v>
      </c>
      <c r="CG64" s="724"/>
      <c r="CH64" s="724">
        <f>'wedstrijd 4-15 en 9-20'!C55</f>
        <v>15</v>
      </c>
      <c r="CI64" s="724"/>
      <c r="CJ64" s="724"/>
      <c r="CK64" s="724"/>
      <c r="CL64" s="727" t="str">
        <f>'wedstrijd 4-15 en 9-20'!A55</f>
        <v>29-01-2019</v>
      </c>
      <c r="CM64" s="724"/>
      <c r="CN64" s="724">
        <f>'wedstrijd 8-19 en 5-16'!P55</f>
        <v>16</v>
      </c>
      <c r="CO64" s="724"/>
      <c r="CP64" s="724"/>
      <c r="CQ64" s="724"/>
      <c r="CR64" s="727" t="str">
        <f>'wedstrijd 8-19 en 5-16'!N55</f>
        <v>05-02-2019</v>
      </c>
      <c r="CS64" s="724"/>
      <c r="CT64" s="724">
        <f>'wedstrijd 6-17 en 7-18'!C55</f>
        <v>17</v>
      </c>
      <c r="CU64" s="724"/>
      <c r="CV64" s="724"/>
      <c r="CW64" s="724"/>
      <c r="CX64" s="727" t="str">
        <f>'wedstrijd 6-17 en 7-18'!A55</f>
        <v>12-02-2019</v>
      </c>
      <c r="CY64" s="724"/>
      <c r="CZ64" s="724">
        <f>'wedstrijd 6-17 en 7-18'!P55</f>
        <v>18</v>
      </c>
      <c r="DA64" s="724"/>
      <c r="DB64" s="724"/>
      <c r="DC64" s="724"/>
      <c r="DD64" s="727" t="str">
        <f>'wedstrijd 6-17 en 7-18'!N55</f>
        <v>19-02-2019</v>
      </c>
      <c r="DE64" s="724"/>
      <c r="DF64" s="724">
        <f>'wedstrijd 8-19 en 5-16'!C55</f>
        <v>19</v>
      </c>
      <c r="DG64" s="724"/>
      <c r="DH64" s="724"/>
      <c r="DI64" s="724"/>
      <c r="DJ64" s="727" t="str">
        <f>'wedstrijd 8-19 en 5-16'!A55</f>
        <v>26-02-2019</v>
      </c>
      <c r="DK64" s="724"/>
      <c r="DL64" s="724">
        <f>'wedstrijd 4-15 en 9-20'!P55</f>
        <v>20</v>
      </c>
      <c r="DM64" s="724"/>
      <c r="DN64" s="724"/>
      <c r="DO64" s="724"/>
      <c r="DP64" s="727" t="str">
        <f>'wedstrijd 4-15 en 9-20'!N55</f>
        <v>05-03-2019</v>
      </c>
      <c r="DQ64" s="724"/>
      <c r="DR64" s="724">
        <f>'wedstrijd 10-21 en 3-14'!C55</f>
        <v>21</v>
      </c>
      <c r="DS64" s="724"/>
      <c r="DT64" s="724"/>
      <c r="DU64" s="724"/>
      <c r="DV64" s="727" t="str">
        <f>'wedstrijd 10-21 en 3-14'!A55</f>
        <v>12-03-2019</v>
      </c>
      <c r="DW64" s="724"/>
      <c r="DX64" s="724">
        <f>'wedstrijd 2-13 en 11-22'!P55</f>
        <v>22</v>
      </c>
      <c r="DY64" s="724"/>
      <c r="DZ64" s="724"/>
      <c r="EA64" s="724"/>
      <c r="EB64" s="727" t="str">
        <f>'wedstrijd 2-13 en 11-22'!N55</f>
        <v>19-03-2019</v>
      </c>
    </row>
    <row r="65" spans="1:132" ht="15" customHeight="1" x14ac:dyDescent="0.2">
      <c r="A65" s="731"/>
      <c r="B65" s="731"/>
      <c r="C65" s="731"/>
      <c r="D65" s="731"/>
      <c r="E65" s="731"/>
      <c r="F65" s="731"/>
      <c r="M65" s="724"/>
      <c r="N65" s="724"/>
      <c r="O65" s="724"/>
      <c r="P65" s="724"/>
      <c r="Q65" s="724"/>
      <c r="R65" s="724"/>
      <c r="S65" s="724"/>
      <c r="T65" s="724"/>
      <c r="U65" s="724"/>
      <c r="V65" s="724"/>
      <c r="W65" s="724"/>
      <c r="X65" s="724"/>
      <c r="Y65" s="724"/>
      <c r="Z65" s="724"/>
      <c r="AA65" s="724"/>
      <c r="AB65" s="724"/>
      <c r="AC65" s="724"/>
      <c r="AD65" s="724"/>
      <c r="AE65" s="724"/>
      <c r="AF65" s="724"/>
      <c r="AG65" s="724"/>
      <c r="AH65" s="724"/>
      <c r="AI65" s="724"/>
      <c r="AJ65" s="724"/>
      <c r="AK65" s="724"/>
      <c r="AL65" s="724"/>
      <c r="AM65" s="724"/>
      <c r="AN65" s="724"/>
      <c r="AO65" s="724"/>
      <c r="AP65" s="724"/>
      <c r="AQ65" s="724"/>
      <c r="AR65" s="724"/>
      <c r="AS65" s="724"/>
      <c r="AT65" s="724"/>
      <c r="AU65" s="724"/>
      <c r="AV65" s="724"/>
      <c r="AW65" s="724"/>
      <c r="AX65" s="724"/>
      <c r="AY65" s="724"/>
      <c r="AZ65" s="724"/>
      <c r="BA65" s="724"/>
      <c r="BB65" s="724"/>
      <c r="BC65" s="724"/>
      <c r="BD65" s="724"/>
      <c r="BE65" s="724"/>
      <c r="BF65" s="724"/>
      <c r="BG65" s="724"/>
      <c r="BH65" s="724"/>
      <c r="BI65" s="724"/>
      <c r="BJ65" s="724"/>
      <c r="BK65" s="724"/>
      <c r="BL65" s="724"/>
      <c r="BM65" s="724"/>
      <c r="BN65" s="724"/>
      <c r="BO65" s="724"/>
      <c r="BP65" s="724"/>
      <c r="BQ65" s="724"/>
      <c r="BR65" s="724"/>
      <c r="BS65" s="724"/>
      <c r="BT65" s="724"/>
      <c r="BU65" s="724"/>
      <c r="BV65" s="724"/>
      <c r="BW65" s="724"/>
      <c r="BX65" s="724"/>
      <c r="BY65" s="724"/>
      <c r="BZ65" s="724"/>
      <c r="CA65" s="724"/>
      <c r="CB65" s="724"/>
      <c r="CC65" s="724"/>
      <c r="CD65" s="724"/>
      <c r="CE65" s="724"/>
      <c r="CF65" s="724"/>
      <c r="CG65" s="724"/>
      <c r="CH65" s="724"/>
      <c r="CI65" s="724"/>
      <c r="CJ65" s="724"/>
      <c r="CK65" s="724"/>
      <c r="CL65" s="724"/>
      <c r="CM65" s="724"/>
      <c r="CN65" s="724"/>
      <c r="CO65" s="724"/>
      <c r="CP65" s="724"/>
      <c r="CQ65" s="724"/>
      <c r="CR65" s="724"/>
      <c r="CS65" s="724"/>
      <c r="CT65" s="724"/>
      <c r="CU65" s="724"/>
      <c r="CV65" s="724"/>
      <c r="CW65" s="724"/>
      <c r="CX65" s="724"/>
      <c r="CY65" s="724"/>
      <c r="CZ65" s="724"/>
      <c r="DA65" s="724"/>
      <c r="DB65" s="724"/>
      <c r="DC65" s="724"/>
      <c r="DD65" s="724"/>
      <c r="DE65" s="724"/>
      <c r="DF65" s="724"/>
      <c r="DG65" s="724"/>
      <c r="DH65" s="724"/>
      <c r="DI65" s="724"/>
      <c r="DJ65" s="724"/>
      <c r="DK65" s="724"/>
      <c r="DL65" s="724"/>
      <c r="DM65" s="724"/>
      <c r="DN65" s="724"/>
      <c r="DO65" s="724"/>
      <c r="DP65" s="724"/>
      <c r="DQ65" s="724"/>
      <c r="DR65" s="724"/>
      <c r="DS65" s="724"/>
      <c r="DT65" s="724"/>
      <c r="DU65" s="724"/>
      <c r="DV65" s="724"/>
      <c r="DW65" s="724"/>
      <c r="DX65" s="724"/>
      <c r="DY65" s="724"/>
      <c r="DZ65" s="724"/>
      <c r="EA65" s="724"/>
      <c r="EB65" s="724"/>
    </row>
    <row r="66" spans="1:132" ht="15" customHeight="1" x14ac:dyDescent="0.2">
      <c r="A66" s="731"/>
      <c r="B66" s="731"/>
      <c r="C66" s="731"/>
      <c r="D66" s="731"/>
      <c r="E66" s="731"/>
      <c r="F66" s="731"/>
      <c r="M66" s="724"/>
      <c r="N66" s="724"/>
      <c r="O66" s="724"/>
      <c r="P66" s="724"/>
      <c r="Q66" s="724"/>
      <c r="R66" s="724"/>
      <c r="S66" s="724"/>
      <c r="T66" s="724"/>
      <c r="U66" s="724"/>
      <c r="V66" s="724"/>
      <c r="W66" s="724"/>
      <c r="X66" s="724"/>
      <c r="Y66" s="724"/>
      <c r="Z66" s="724"/>
      <c r="AA66" s="724"/>
      <c r="AB66" s="724"/>
      <c r="AC66" s="724"/>
      <c r="AD66" s="724"/>
      <c r="AE66" s="724"/>
      <c r="AF66" s="724"/>
      <c r="AG66" s="724"/>
      <c r="AH66" s="724"/>
      <c r="AI66" s="724"/>
      <c r="AJ66" s="724"/>
      <c r="AK66" s="724"/>
      <c r="AL66" s="724"/>
      <c r="AM66" s="724"/>
      <c r="AN66" s="724"/>
      <c r="AO66" s="724"/>
      <c r="AP66" s="724"/>
      <c r="AQ66" s="724"/>
      <c r="AR66" s="724"/>
      <c r="AS66" s="724"/>
      <c r="AT66" s="724"/>
      <c r="AU66" s="724"/>
      <c r="AV66" s="724"/>
      <c r="AW66" s="724"/>
      <c r="AX66" s="724"/>
      <c r="AY66" s="724"/>
      <c r="AZ66" s="724"/>
      <c r="BA66" s="724"/>
      <c r="BB66" s="724"/>
      <c r="BC66" s="724"/>
      <c r="BD66" s="729">
        <f>'wedstrijd 1-12'!A6</f>
        <v>0</v>
      </c>
      <c r="BE66" s="724"/>
      <c r="BF66" s="724"/>
      <c r="BG66" s="724"/>
      <c r="BH66" s="724"/>
      <c r="BI66" s="724"/>
      <c r="BJ66" s="724"/>
      <c r="BK66" s="724"/>
      <c r="BL66" s="724"/>
      <c r="BM66" s="724"/>
      <c r="BN66" s="724"/>
      <c r="BO66" s="724"/>
      <c r="BP66" s="724"/>
      <c r="BQ66" s="724"/>
      <c r="BR66" s="724"/>
      <c r="BS66" s="724"/>
      <c r="BT66" s="724"/>
      <c r="BU66" s="724"/>
      <c r="BV66" s="724"/>
      <c r="BW66" s="724"/>
      <c r="BX66" s="724"/>
      <c r="BY66" s="724"/>
      <c r="BZ66" s="724"/>
      <c r="CA66" s="724"/>
      <c r="CB66" s="724"/>
      <c r="CC66" s="724"/>
      <c r="CD66" s="724"/>
      <c r="CE66" s="724"/>
      <c r="CF66" s="724"/>
      <c r="CG66" s="724"/>
      <c r="CH66" s="724"/>
      <c r="CI66" s="724"/>
      <c r="CJ66" s="724"/>
      <c r="CK66" s="724"/>
      <c r="CL66" s="724"/>
      <c r="CM66" s="724"/>
      <c r="CN66" s="724"/>
      <c r="CO66" s="724"/>
      <c r="CP66" s="724"/>
      <c r="CQ66" s="724"/>
      <c r="CR66" s="724"/>
      <c r="CS66" s="724"/>
      <c r="CT66" s="724"/>
      <c r="CU66" s="724"/>
      <c r="CV66" s="724"/>
      <c r="CW66" s="724"/>
      <c r="CX66" s="724"/>
      <c r="CY66" s="724"/>
      <c r="CZ66" s="724"/>
      <c r="DA66" s="724"/>
      <c r="DB66" s="724"/>
      <c r="DC66" s="724"/>
      <c r="DD66" s="724"/>
      <c r="DE66" s="724"/>
      <c r="DF66" s="724"/>
      <c r="DG66" s="724"/>
      <c r="DH66" s="724"/>
      <c r="DI66" s="724"/>
      <c r="DJ66" s="724"/>
      <c r="DK66" s="724"/>
      <c r="DL66" s="724"/>
      <c r="DM66" s="724"/>
      <c r="DN66" s="724"/>
      <c r="DO66" s="724"/>
      <c r="DP66" s="724"/>
      <c r="DQ66" s="724"/>
      <c r="DR66" s="729">
        <f>'wedstrijd 1-12'!A10</f>
        <v>0</v>
      </c>
      <c r="DS66" s="724"/>
      <c r="DT66" s="724"/>
      <c r="DU66" s="724"/>
      <c r="DV66" s="724"/>
      <c r="DW66" s="724"/>
      <c r="DX66" s="724"/>
      <c r="DY66" s="724"/>
      <c r="DZ66" s="724"/>
      <c r="EA66" s="724"/>
      <c r="EB66" s="724"/>
    </row>
    <row r="67" spans="1:132" ht="15" customHeight="1" x14ac:dyDescent="0.2">
      <c r="A67" s="731"/>
      <c r="B67" s="734"/>
      <c r="C67" s="735" t="str">
        <f>'wedstrijd 1-12'!L9</f>
        <v>D</v>
      </c>
      <c r="D67" s="731"/>
      <c r="E67" s="734"/>
      <c r="F67" s="735" t="str">
        <f>'wedstrijd 1-12'!Q9</f>
        <v>D</v>
      </c>
      <c r="H67" s="724"/>
      <c r="I67" s="724" t="str">
        <f>'wedstrijd 2-13 en 11-22'!C9</f>
        <v>E</v>
      </c>
      <c r="J67" s="724"/>
      <c r="K67" s="724"/>
      <c r="L67" s="724" t="str">
        <f>'wedstrijd 2-13 en 11-22'!H9</f>
        <v>E</v>
      </c>
      <c r="M67" s="724"/>
      <c r="N67" s="724"/>
      <c r="O67" s="724" t="str">
        <f>'wedstrijd 10-21 en 3-14'!P9</f>
        <v>E</v>
      </c>
      <c r="P67" s="724"/>
      <c r="Q67" s="724"/>
      <c r="R67" s="724" t="str">
        <f>'wedstrijd 10-21 en 3-14'!U9</f>
        <v>E</v>
      </c>
      <c r="S67" s="724"/>
      <c r="T67" s="724"/>
      <c r="U67" s="724" t="str">
        <f>'wedstrijd 4-15 en 9-20'!C9</f>
        <v>E</v>
      </c>
      <c r="V67" s="724"/>
      <c r="W67" s="724"/>
      <c r="X67" s="724" t="str">
        <f>'wedstrijd 4-15 en 9-20'!H9</f>
        <v>E</v>
      </c>
      <c r="Y67" s="724"/>
      <c r="Z67" s="724"/>
      <c r="AA67" s="724" t="str">
        <f>'wedstrijd 8-19 en 5-16'!P9</f>
        <v>E</v>
      </c>
      <c r="AB67" s="724"/>
      <c r="AC67" s="724"/>
      <c r="AD67" s="724" t="str">
        <f>'wedstrijd 8-19 en 5-16'!U9</f>
        <v>E</v>
      </c>
      <c r="AE67" s="724"/>
      <c r="AF67" s="724"/>
      <c r="AG67" s="724" t="str">
        <f>'wedstrijd 6-17 en 7-18'!C9</f>
        <v>F</v>
      </c>
      <c r="AH67" s="724"/>
      <c r="AI67" s="724"/>
      <c r="AJ67" s="724" t="str">
        <f>'wedstrijd 6-17 en 7-18'!H9</f>
        <v>F</v>
      </c>
      <c r="AK67" s="724"/>
      <c r="AL67" s="724"/>
      <c r="AM67" s="724" t="str">
        <f>'wedstrijd 6-17 en 7-18'!P9</f>
        <v>G</v>
      </c>
      <c r="AN67" s="724"/>
      <c r="AO67" s="724"/>
      <c r="AP67" s="724" t="str">
        <f>'wedstrijd 6-17 en 7-18'!U9</f>
        <v>G</v>
      </c>
      <c r="AQ67" s="724"/>
      <c r="AR67" s="724"/>
      <c r="AS67" s="724" t="str">
        <f>'wedstrijd 8-19 en 5-16'!C9</f>
        <v>A</v>
      </c>
      <c r="AT67" s="724"/>
      <c r="AU67" s="724"/>
      <c r="AV67" s="724" t="str">
        <f>'wedstrijd 8-19 en 5-16'!H9</f>
        <v>A</v>
      </c>
      <c r="AW67" s="724"/>
      <c r="AX67" s="724"/>
      <c r="AY67" s="724" t="str">
        <f>'wedstrijd 4-15 en 9-20'!P9</f>
        <v>C</v>
      </c>
      <c r="AZ67" s="724"/>
      <c r="BA67" s="724"/>
      <c r="BB67" s="724" t="str">
        <f>'wedstrijd 4-15 en 9-20'!U9</f>
        <v>C</v>
      </c>
      <c r="BC67" s="724"/>
      <c r="BD67" s="724"/>
      <c r="BE67" s="724" t="str">
        <f>'wedstrijd 10-21 en 3-14'!C9</f>
        <v>D</v>
      </c>
      <c r="BF67" s="724"/>
      <c r="BG67" s="724"/>
      <c r="BH67" s="724" t="str">
        <f>'wedstrijd 10-21 en 3-14'!H9</f>
        <v>D</v>
      </c>
      <c r="BI67" s="724"/>
      <c r="BJ67" s="724"/>
      <c r="BK67" s="724" t="str">
        <f>'wedstrijd 2-13 en 11-22'!P9</f>
        <v>C</v>
      </c>
      <c r="BL67" s="724"/>
      <c r="BM67" s="724"/>
      <c r="BN67" s="724" t="str">
        <f>'wedstrijd 2-13 en 11-22'!U9</f>
        <v>C</v>
      </c>
      <c r="BO67" s="724"/>
      <c r="BP67" s="724"/>
      <c r="BQ67" s="724" t="str">
        <f>'wedstrijd 1-12'!Q9</f>
        <v>D</v>
      </c>
      <c r="BR67" s="724"/>
      <c r="BS67" s="724"/>
      <c r="BT67" s="724" t="str">
        <f>'wedstrijd 1-12'!L9</f>
        <v>D</v>
      </c>
      <c r="BU67" s="724"/>
      <c r="BV67" s="724"/>
      <c r="BW67" s="724" t="str">
        <f>'wedstrijd 2-13 en 11-22'!H9</f>
        <v>E</v>
      </c>
      <c r="BX67" s="724"/>
      <c r="BY67" s="724"/>
      <c r="BZ67" s="724" t="str">
        <f>'wedstrijd 2-13 en 11-22'!C9</f>
        <v>E</v>
      </c>
      <c r="CA67" s="724"/>
      <c r="CB67" s="724"/>
      <c r="CC67" s="724" t="str">
        <f>'wedstrijd 10-21 en 3-14'!U9</f>
        <v>E</v>
      </c>
      <c r="CD67" s="724"/>
      <c r="CE67" s="724"/>
      <c r="CF67" s="724" t="str">
        <f>'wedstrijd 10-21 en 3-14'!P9</f>
        <v>E</v>
      </c>
      <c r="CG67" s="724"/>
      <c r="CH67" s="724"/>
      <c r="CI67" s="724" t="str">
        <f>'wedstrijd 4-15 en 9-20'!H9</f>
        <v>E</v>
      </c>
      <c r="CJ67" s="724"/>
      <c r="CK67" s="724"/>
      <c r="CL67" s="724" t="str">
        <f>'wedstrijd 4-15 en 9-20'!C9</f>
        <v>E</v>
      </c>
      <c r="CM67" s="724"/>
      <c r="CN67" s="724"/>
      <c r="CO67" s="724" t="str">
        <f>'wedstrijd 8-19 en 5-16'!U9</f>
        <v>E</v>
      </c>
      <c r="CP67" s="724"/>
      <c r="CQ67" s="724"/>
      <c r="CR67" s="724" t="str">
        <f>'wedstrijd 8-19 en 5-16'!P9</f>
        <v>E</v>
      </c>
      <c r="CS67" s="724"/>
      <c r="CT67" s="724"/>
      <c r="CU67" s="724" t="str">
        <f>'wedstrijd 6-17 en 7-18'!H9</f>
        <v>F</v>
      </c>
      <c r="CV67" s="724"/>
      <c r="CW67" s="724"/>
      <c r="CX67" s="724" t="str">
        <f>'wedstrijd 6-17 en 7-18'!C9</f>
        <v>F</v>
      </c>
      <c r="CY67" s="724"/>
      <c r="CZ67" s="724"/>
      <c r="DA67" s="724" t="str">
        <f>'wedstrijd 6-17 en 7-18'!U9</f>
        <v>G</v>
      </c>
      <c r="DB67" s="724"/>
      <c r="DC67" s="724"/>
      <c r="DD67" s="724" t="str">
        <f>'wedstrijd 6-17 en 7-18'!P9</f>
        <v>G</v>
      </c>
      <c r="DE67" s="724"/>
      <c r="DF67" s="724"/>
      <c r="DG67" s="724" t="str">
        <f>'wedstrijd 8-19 en 5-16'!H9</f>
        <v>A</v>
      </c>
      <c r="DH67" s="724"/>
      <c r="DI67" s="724"/>
      <c r="DJ67" s="724" t="str">
        <f>'wedstrijd 8-19 en 5-16'!C9</f>
        <v>A</v>
      </c>
      <c r="DK67" s="724"/>
      <c r="DL67" s="724"/>
      <c r="DM67" s="724" t="str">
        <f>'wedstrijd 4-15 en 9-20'!U9</f>
        <v>C</v>
      </c>
      <c r="DN67" s="724"/>
      <c r="DO67" s="724"/>
      <c r="DP67" s="724" t="str">
        <f>'wedstrijd 4-15 en 9-20'!P9</f>
        <v>C</v>
      </c>
      <c r="DQ67" s="724"/>
      <c r="DR67" s="724"/>
      <c r="DS67" s="724" t="str">
        <f>'wedstrijd 10-21 en 3-14'!H9</f>
        <v>D</v>
      </c>
      <c r="DT67" s="724"/>
      <c r="DU67" s="724"/>
      <c r="DV67" s="724" t="str">
        <f>'wedstrijd 10-21 en 3-14'!C9</f>
        <v>D</v>
      </c>
      <c r="DW67" s="724"/>
      <c r="DX67" s="724"/>
      <c r="DY67" s="724" t="str">
        <f>'wedstrijd 2-13 en 11-22'!U9</f>
        <v>C</v>
      </c>
      <c r="DZ67" s="724"/>
      <c r="EA67" s="724"/>
      <c r="EB67" s="724" t="str">
        <f>'wedstrijd 2-13 en 11-22'!P9</f>
        <v>C</v>
      </c>
    </row>
    <row r="68" spans="1:132" ht="15" customHeight="1" x14ac:dyDescent="0.2">
      <c r="A68" s="731"/>
      <c r="B68" s="736"/>
      <c r="C68" s="731"/>
      <c r="D68" s="731"/>
      <c r="E68" s="65"/>
      <c r="F68" s="731"/>
      <c r="H68" s="724"/>
      <c r="I68" s="724"/>
      <c r="J68" s="724"/>
      <c r="K68" s="724"/>
      <c r="L68" s="724"/>
      <c r="M68" s="724"/>
      <c r="N68" s="724"/>
      <c r="O68" s="724"/>
      <c r="P68" s="724"/>
      <c r="Q68" s="724"/>
      <c r="R68" s="724"/>
      <c r="S68" s="724"/>
      <c r="T68" s="724"/>
      <c r="U68" s="724"/>
      <c r="V68" s="724"/>
      <c r="W68" s="724"/>
      <c r="X68" s="724"/>
      <c r="Y68" s="724"/>
      <c r="Z68" s="724"/>
      <c r="AA68" s="724"/>
      <c r="AB68" s="724"/>
      <c r="AC68" s="724"/>
      <c r="AD68" s="724"/>
      <c r="AE68" s="724"/>
      <c r="AF68" s="724"/>
      <c r="AG68" s="724"/>
      <c r="AH68" s="724"/>
      <c r="AI68" s="724"/>
      <c r="AJ68" s="724"/>
      <c r="AK68" s="724"/>
      <c r="AL68" s="724"/>
      <c r="AM68" s="724"/>
      <c r="AN68" s="724"/>
      <c r="AO68" s="724"/>
      <c r="AP68" s="724"/>
      <c r="AQ68" s="724"/>
      <c r="AR68" s="724"/>
      <c r="AS68" s="724"/>
      <c r="AT68" s="724"/>
      <c r="AU68" s="724"/>
      <c r="AV68" s="724"/>
      <c r="AW68" s="724"/>
      <c r="AX68" s="724"/>
      <c r="AY68" s="724"/>
      <c r="AZ68" s="724"/>
      <c r="BA68" s="724"/>
      <c r="BB68" s="724"/>
      <c r="BC68" s="724"/>
      <c r="BD68" s="724"/>
      <c r="BE68" s="724"/>
      <c r="BF68" s="724"/>
      <c r="BG68" s="724"/>
      <c r="BH68" s="724"/>
      <c r="BI68" s="724"/>
      <c r="BJ68" s="724"/>
      <c r="BK68" s="724"/>
      <c r="BL68" s="724"/>
      <c r="BM68" s="724"/>
      <c r="BN68" s="724"/>
      <c r="BO68" s="724"/>
      <c r="BP68" s="724"/>
      <c r="BQ68" s="724"/>
      <c r="BR68" s="724"/>
      <c r="BS68" s="724"/>
      <c r="BT68" s="724"/>
      <c r="BU68" s="724"/>
      <c r="BV68" s="724"/>
      <c r="BW68" s="724"/>
      <c r="BX68" s="724"/>
      <c r="BY68" s="724"/>
      <c r="BZ68" s="724"/>
      <c r="CA68" s="724"/>
      <c r="CB68" s="724"/>
      <c r="CC68" s="724"/>
      <c r="CD68" s="724"/>
      <c r="CE68" s="724"/>
      <c r="CF68" s="724"/>
      <c r="CG68" s="724"/>
      <c r="CH68" s="724"/>
      <c r="CI68" s="724"/>
      <c r="CJ68" s="724"/>
      <c r="CK68" s="724"/>
      <c r="CL68" s="724"/>
      <c r="CM68" s="724"/>
      <c r="CN68" s="724"/>
      <c r="CO68" s="724"/>
      <c r="CP68" s="724"/>
      <c r="CQ68" s="724"/>
      <c r="CR68" s="724"/>
      <c r="CS68" s="724"/>
      <c r="CT68" s="724"/>
      <c r="CU68" s="724"/>
      <c r="CV68" s="724"/>
      <c r="CW68" s="724"/>
      <c r="CX68" s="724"/>
      <c r="CY68" s="724"/>
      <c r="CZ68" s="724"/>
      <c r="DA68" s="724"/>
      <c r="DB68" s="724"/>
      <c r="DC68" s="724"/>
      <c r="DD68" s="724"/>
      <c r="DE68" s="724"/>
      <c r="DF68" s="724"/>
      <c r="DG68" s="724"/>
      <c r="DH68" s="724"/>
      <c r="DI68" s="724"/>
      <c r="DJ68" s="724"/>
      <c r="DK68" s="724"/>
      <c r="DL68" s="724"/>
      <c r="DM68" s="724"/>
      <c r="DN68" s="724"/>
      <c r="DO68" s="724"/>
      <c r="DP68" s="724"/>
      <c r="DQ68" s="724"/>
      <c r="DR68" s="724"/>
      <c r="DS68" s="724"/>
      <c r="DT68" s="724"/>
      <c r="DU68" s="724"/>
      <c r="DV68" s="724"/>
      <c r="DW68" s="724"/>
      <c r="DX68" s="724"/>
      <c r="DY68" s="724"/>
      <c r="DZ68" s="724"/>
      <c r="EA68" s="724"/>
      <c r="EB68" s="724"/>
    </row>
    <row r="69" spans="1:132" ht="15" customHeight="1" x14ac:dyDescent="0.2">
      <c r="C69" s="730">
        <f>'wedstrijd 1-12'!N9</f>
        <v>35.602409999999999</v>
      </c>
      <c r="D69" s="724"/>
      <c r="E69" s="724"/>
      <c r="F69" s="730">
        <f>'wedstrijd 1-12'!S9</f>
        <v>30.131580000000003</v>
      </c>
      <c r="H69" s="724"/>
      <c r="I69" s="730">
        <f>'wedstrijd 2-13 en 11-22'!E9</f>
        <v>25.109649999999998</v>
      </c>
      <c r="J69" s="724"/>
      <c r="K69" s="724"/>
      <c r="L69" s="730">
        <f>'wedstrijd 2-13 en 11-22'!J9</f>
        <v>28.390805000000004</v>
      </c>
      <c r="M69" s="724"/>
      <c r="N69" s="724"/>
      <c r="O69" s="730">
        <f>'wedstrijd 10-21 en 3-14'!R9</f>
        <v>28.390805000000004</v>
      </c>
      <c r="P69" s="724"/>
      <c r="Q69" s="724"/>
      <c r="R69" s="730">
        <f>'wedstrijd 10-21 en 3-14'!W9</f>
        <v>25.5</v>
      </c>
      <c r="S69" s="724"/>
      <c r="T69" s="724"/>
      <c r="U69" s="730">
        <f>'wedstrijd 4-15 en 9-20'!E9</f>
        <v>25.735295000000001</v>
      </c>
      <c r="V69" s="724"/>
      <c r="W69" s="724"/>
      <c r="X69" s="730">
        <f>'wedstrijd 4-15 en 9-20'!J9</f>
        <v>28.390805000000004</v>
      </c>
      <c r="Y69" s="724"/>
      <c r="Z69" s="724"/>
      <c r="AA69" s="730">
        <f>'wedstrijd 8-19 en 5-16'!R9</f>
        <v>27.8125</v>
      </c>
      <c r="AB69" s="724"/>
      <c r="AC69" s="724"/>
      <c r="AD69" s="730">
        <f>'wedstrijd 8-19 en 5-16'!W9</f>
        <v>27.3</v>
      </c>
      <c r="AE69" s="724"/>
      <c r="AF69" s="724"/>
      <c r="AG69" s="730">
        <f>'wedstrijd 6-17 en 7-18'!E9</f>
        <v>22.066015</v>
      </c>
      <c r="AH69" s="724"/>
      <c r="AI69" s="724"/>
      <c r="AJ69" s="730">
        <f>'wedstrijd 6-17 en 7-18'!J9</f>
        <v>20.570387500000002</v>
      </c>
      <c r="AK69" s="724"/>
      <c r="AL69" s="724"/>
      <c r="AM69" s="730">
        <f>'wedstrijd 6-17 en 7-18'!R9</f>
        <v>15.5</v>
      </c>
      <c r="AN69" s="724"/>
      <c r="AO69" s="724"/>
      <c r="AP69" s="730">
        <f>'wedstrijd 6-17 en 7-18'!W9</f>
        <v>16.842722500000001</v>
      </c>
      <c r="AQ69" s="724"/>
      <c r="AR69" s="724"/>
      <c r="AS69" s="730">
        <f>'wedstrijd 8-19 en 5-16'!E9</f>
        <v>70.344827499999994</v>
      </c>
      <c r="AT69" s="724"/>
      <c r="AU69" s="724"/>
      <c r="AV69" s="730">
        <f>'wedstrijd 8-19 en 5-16'!J9</f>
        <v>58.771007500000003</v>
      </c>
      <c r="AW69" s="724"/>
      <c r="AX69" s="724"/>
      <c r="AY69" s="730">
        <f>'wedstrijd 4-15 en 9-20'!R9</f>
        <v>43.3294675</v>
      </c>
      <c r="AZ69" s="724"/>
      <c r="BA69" s="724"/>
      <c r="BB69" s="730">
        <f>'wedstrijd 4-15 en 9-20'!W9</f>
        <v>43.318485000000003</v>
      </c>
      <c r="BC69" s="724"/>
      <c r="BD69" s="724"/>
      <c r="BE69" s="730">
        <f>'wedstrijd 10-21 en 3-14'!E9</f>
        <v>31.622912499999998</v>
      </c>
      <c r="BF69" s="724"/>
      <c r="BG69" s="724"/>
      <c r="BH69" s="730">
        <f>'wedstrijd 10-21 en 3-14'!J9</f>
        <v>31.176470000000002</v>
      </c>
      <c r="BI69" s="724"/>
      <c r="BJ69" s="724"/>
      <c r="BK69" s="730">
        <f>'wedstrijd 2-13 en 11-22'!R9</f>
        <v>37.75</v>
      </c>
      <c r="BL69" s="724"/>
      <c r="BM69" s="724"/>
      <c r="BN69" s="730">
        <f>'wedstrijd 2-13 en 11-22'!W9</f>
        <v>39.840182499999997</v>
      </c>
      <c r="BO69" s="724"/>
      <c r="BP69" s="724"/>
      <c r="BQ69" s="730">
        <f>'wedstrijd 1-12'!S9</f>
        <v>30.131580000000003</v>
      </c>
      <c r="BR69" s="724"/>
      <c r="BS69" s="724"/>
      <c r="BT69" s="730">
        <f>'wedstrijd 1-12'!N9</f>
        <v>35.602409999999999</v>
      </c>
      <c r="BU69" s="724"/>
      <c r="BV69" s="724"/>
      <c r="BW69" s="730">
        <f>'wedstrijd 2-13 en 11-22'!J9</f>
        <v>28.390805000000004</v>
      </c>
      <c r="BX69" s="724"/>
      <c r="BY69" s="724"/>
      <c r="BZ69" s="730">
        <f>'wedstrijd 2-13 en 11-22'!E9</f>
        <v>25.109649999999998</v>
      </c>
      <c r="CA69" s="724"/>
      <c r="CB69" s="724"/>
      <c r="CC69" s="730">
        <f>'wedstrijd 10-21 en 3-14'!W9</f>
        <v>25.5</v>
      </c>
      <c r="CD69" s="724"/>
      <c r="CE69" s="724"/>
      <c r="CF69" s="730">
        <f>'wedstrijd 10-21 en 3-14'!R9</f>
        <v>28.390805000000004</v>
      </c>
      <c r="CG69" s="724"/>
      <c r="CH69" s="724"/>
      <c r="CI69" s="730">
        <f>'wedstrijd 4-15 en 9-20'!J9</f>
        <v>28.390805000000004</v>
      </c>
      <c r="CJ69" s="724"/>
      <c r="CK69" s="724"/>
      <c r="CL69" s="730">
        <f>'wedstrijd 4-15 en 9-20'!E9</f>
        <v>25.735295000000001</v>
      </c>
      <c r="CM69" s="724"/>
      <c r="CN69" s="724"/>
      <c r="CO69" s="730">
        <f>'wedstrijd 8-19 en 5-16'!W9</f>
        <v>27.3</v>
      </c>
      <c r="CP69" s="724"/>
      <c r="CQ69" s="724"/>
      <c r="CR69" s="730">
        <f>'wedstrijd 8-19 en 5-16'!R9</f>
        <v>27.8125</v>
      </c>
      <c r="CS69" s="724"/>
      <c r="CT69" s="724"/>
      <c r="CU69" s="730">
        <f>'wedstrijd 6-17 en 7-18'!J9</f>
        <v>20.570387500000002</v>
      </c>
      <c r="CV69" s="724"/>
      <c r="CW69" s="724"/>
      <c r="CX69" s="730">
        <f>'wedstrijd 6-17 en 7-18'!E9</f>
        <v>22.066015</v>
      </c>
      <c r="CY69" s="724"/>
      <c r="CZ69" s="724"/>
      <c r="DA69" s="730">
        <f>'wedstrijd 6-17 en 7-18'!W9</f>
        <v>16.842722500000001</v>
      </c>
      <c r="DB69" s="724"/>
      <c r="DC69" s="724"/>
      <c r="DD69" s="730">
        <f>'wedstrijd 6-17 en 7-18'!R9</f>
        <v>15.5</v>
      </c>
      <c r="DE69" s="724"/>
      <c r="DF69" s="724"/>
      <c r="DG69" s="730">
        <f>'wedstrijd 8-19 en 5-16'!J9</f>
        <v>58.771007500000003</v>
      </c>
      <c r="DH69" s="724"/>
      <c r="DI69" s="724"/>
      <c r="DJ69" s="730">
        <f>'wedstrijd 8-19 en 5-16'!E9</f>
        <v>70.344827499999994</v>
      </c>
      <c r="DK69" s="724"/>
      <c r="DL69" s="724"/>
      <c r="DM69" s="730">
        <f>'wedstrijd 4-15 en 9-20'!W9</f>
        <v>43.318485000000003</v>
      </c>
      <c r="DN69" s="724"/>
      <c r="DO69" s="724"/>
      <c r="DP69" s="730">
        <f>'wedstrijd 4-15 en 9-20'!R9</f>
        <v>43.3294675</v>
      </c>
      <c r="DQ69" s="724"/>
      <c r="DR69" s="724"/>
      <c r="DS69" s="730">
        <f>'wedstrijd 10-21 en 3-14'!J9</f>
        <v>31.176470000000002</v>
      </c>
      <c r="DT69" s="724"/>
      <c r="DU69" s="724"/>
      <c r="DV69" s="730">
        <f>'wedstrijd 10-21 en 3-14'!E9</f>
        <v>31.622912499999998</v>
      </c>
      <c r="DW69" s="724"/>
      <c r="DX69" s="724"/>
      <c r="DY69" s="730">
        <f>'wedstrijd 2-13 en 11-22'!W9</f>
        <v>39.840182499999997</v>
      </c>
      <c r="DZ69" s="724"/>
      <c r="EA69" s="724"/>
      <c r="EB69" s="730">
        <f>'wedstrijd 2-13 en 11-22'!R9</f>
        <v>37.75</v>
      </c>
    </row>
    <row r="70" spans="1:132" s="729" customFormat="1" ht="15" customHeight="1" x14ac:dyDescent="0.25">
      <c r="B70" s="729" t="str">
        <f>'wedstrijd 1-12'!O9</f>
        <v>Eijk v. Cees</v>
      </c>
      <c r="E70" s="729" t="str">
        <f>'wedstrijd 1-12'!T9</f>
        <v>Bos Siem</v>
      </c>
      <c r="H70" s="729" t="str">
        <f>'wedstrijd 2-13 en 11-22'!F9</f>
        <v>Minnema Jan</v>
      </c>
      <c r="K70" s="729" t="str">
        <f>'wedstrijd 2-13 en 11-22'!K9</f>
        <v>Berg van den Anton</v>
      </c>
      <c r="N70" s="729" t="str">
        <f>'wedstrijd 10-21 en 3-14'!S9</f>
        <v>Berg van den Anton</v>
      </c>
      <c r="Q70" s="729" t="str">
        <f>'wedstrijd 10-21 en 3-14'!X9</f>
        <v>Gelder van Frans</v>
      </c>
      <c r="T70" s="729" t="str">
        <f>'wedstrijd 4-15 en 9-20'!F9</f>
        <v>Boekraad Ad</v>
      </c>
      <c r="W70" s="729" t="str">
        <f>'wedstrijd 4-15 en 9-20'!K9</f>
        <v>Berg van den Anton</v>
      </c>
      <c r="Y70" s="729" t="s">
        <v>509</v>
      </c>
      <c r="Z70" s="729" t="str">
        <f>'wedstrijd 8-19 en 5-16'!S9</f>
        <v>Kroon Jos</v>
      </c>
      <c r="AC70" s="729" t="str">
        <f>'wedstrijd 8-19 en 5-16'!X9</f>
        <v>Uitgevallen Meer v.d.John</v>
      </c>
      <c r="AF70" s="729" t="str">
        <f>'wedstrijd 6-17 en 7-18'!F9</f>
        <v>Bode Harry</v>
      </c>
      <c r="AI70" s="729" t="str">
        <f>'wedstrijd 6-17 en 7-18'!K9</f>
        <v xml:space="preserve">Rooijen van Joop </v>
      </c>
      <c r="AL70" s="729" t="str">
        <f>'wedstrijd 6-17 en 7-18'!S9</f>
        <v>Duits Rene</v>
      </c>
      <c r="AO70" s="729" t="str">
        <f>'wedstrijd 6-17 en 7-18'!X9</f>
        <v>Kooten van Gijs</v>
      </c>
      <c r="AR70" s="729" t="str">
        <f>'wedstrijd 8-19 en 5-16'!F9</f>
        <v>Zande v.d.Piet</v>
      </c>
      <c r="AU70" s="729" t="str">
        <f>'wedstrijd 8-19 en 5-16'!K9</f>
        <v>Overleden Anton Kolfschoten</v>
      </c>
      <c r="AX70" s="729" t="str">
        <f>'wedstrijd 4-15 en 9-20'!S9</f>
        <v>Beus de Arnold</v>
      </c>
      <c r="BA70" s="729" t="str">
        <f>'wedstrijd 4-15 en 9-20'!X9</f>
        <v>Vendrig Kees</v>
      </c>
      <c r="BD70" s="729" t="str">
        <f>'wedstrijd 10-21 en 3-14'!F9</f>
        <v>Sleeuwenhoek Louis</v>
      </c>
      <c r="BG70" s="729" t="str">
        <f>'wedstrijd 10-21 en 3-14'!K9</f>
        <v>Stelwagen Jentje</v>
      </c>
      <c r="BJ70" s="729" t="str">
        <f>'wedstrijd 2-13 en 11-22'!S9</f>
        <v>Jong de Piet</v>
      </c>
      <c r="BM70" s="729" t="str">
        <f>'wedstrijd 2-13 en 11-22'!X9</f>
        <v>Helsdingen Ab</v>
      </c>
      <c r="BP70" s="729" t="str">
        <f>'wedstrijd 1-12'!T9</f>
        <v>Bos Siem</v>
      </c>
      <c r="BS70" s="729" t="str">
        <f>'wedstrijd 1-12'!O9</f>
        <v>Eijk v. Cees</v>
      </c>
      <c r="BV70" s="729" t="str">
        <f>'wedstrijd 2-13 en 11-22'!K9</f>
        <v>Berg van den Anton</v>
      </c>
      <c r="BY70" s="729" t="str">
        <f>'wedstrijd 2-13 en 11-22'!F9</f>
        <v>Minnema Jan</v>
      </c>
      <c r="CA70" s="729" t="s">
        <v>509</v>
      </c>
      <c r="CB70" s="742" t="str">
        <f>'wedstrijd 10-21 en 3-14'!X9</f>
        <v>Gelder van Frans</v>
      </c>
      <c r="CE70" s="729" t="str">
        <f>'wedstrijd 10-21 en 3-14'!S9</f>
        <v>Berg van den Anton</v>
      </c>
      <c r="CH70" s="729" t="str">
        <f>'wedstrijd 4-15 en 9-20'!K9</f>
        <v>Berg van den Anton</v>
      </c>
      <c r="CK70" s="729" t="str">
        <f>'wedstrijd 4-15 en 9-20'!F9</f>
        <v>Boekraad Ad</v>
      </c>
      <c r="CN70" s="729" t="str">
        <f>'wedstrijd 8-19 en 5-16'!X9</f>
        <v>Uitgevallen Meer v.d.John</v>
      </c>
      <c r="CQ70" s="729" t="str">
        <f>'wedstrijd 8-19 en 5-16'!S9</f>
        <v>Kroon Jos</v>
      </c>
      <c r="CT70" s="729" t="str">
        <f>'wedstrijd 6-17 en 7-18'!K9</f>
        <v xml:space="preserve">Rooijen van Joop </v>
      </c>
      <c r="CW70" s="729" t="str">
        <f>'wedstrijd 6-17 en 7-18'!F9</f>
        <v>Bode Harry</v>
      </c>
      <c r="CZ70" s="729" t="str">
        <f>'wedstrijd 6-17 en 7-18'!X9</f>
        <v>Kooten van Gijs</v>
      </c>
      <c r="DC70" s="729" t="str">
        <f>'wedstrijd 6-17 en 7-18'!S9</f>
        <v>Duits Rene</v>
      </c>
      <c r="DF70" s="729" t="str">
        <f>'wedstrijd 8-19 en 5-16'!K9</f>
        <v>Overleden Anton Kolfschoten</v>
      </c>
      <c r="DI70" s="729" t="str">
        <f>'wedstrijd 8-19 en 5-16'!F9</f>
        <v>Zande v.d.Piet</v>
      </c>
      <c r="DL70" s="729" t="str">
        <f>'wedstrijd 4-15 en 9-20'!X9</f>
        <v>Vendrig Kees</v>
      </c>
      <c r="DO70" s="729" t="str">
        <f>'wedstrijd 4-15 en 9-20'!S9</f>
        <v>Beus de Arnold</v>
      </c>
      <c r="DR70" s="729" t="str">
        <f>'wedstrijd 10-21 en 3-14'!K9</f>
        <v>Stelwagen Jentje</v>
      </c>
      <c r="DU70" s="729" t="str">
        <f>'wedstrijd 10-21 en 3-14'!F9</f>
        <v>Sleeuwenhoek Louis</v>
      </c>
      <c r="DX70" s="729" t="str">
        <f>'wedstrijd 2-13 en 11-22'!X9</f>
        <v>Helsdingen Ab</v>
      </c>
      <c r="EA70" s="729" t="str">
        <f>'wedstrijd 2-13 en 11-22'!S9</f>
        <v>Jong de Piet</v>
      </c>
    </row>
    <row r="71" spans="1:132" x14ac:dyDescent="0.2">
      <c r="A71" s="723"/>
      <c r="B71" s="723"/>
      <c r="C71" s="723"/>
      <c r="D71" s="723"/>
      <c r="E71" s="723"/>
      <c r="F71" s="723"/>
    </row>
    <row r="72" spans="1:132" x14ac:dyDescent="0.2">
      <c r="A72" s="723"/>
      <c r="B72" s="723"/>
      <c r="C72" s="723"/>
      <c r="D72" s="723"/>
      <c r="E72" s="723"/>
      <c r="F72" s="723"/>
    </row>
    <row r="73" spans="1:132" x14ac:dyDescent="0.2">
      <c r="A73" s="731"/>
      <c r="B73" s="731"/>
      <c r="C73" s="723" t="s">
        <v>319</v>
      </c>
      <c r="D73" s="731"/>
      <c r="E73" s="724"/>
      <c r="F73" s="732"/>
      <c r="I73" s="723" t="s">
        <v>319</v>
      </c>
      <c r="O73" s="723" t="s">
        <v>319</v>
      </c>
      <c r="U73" s="723" t="s">
        <v>319</v>
      </c>
      <c r="AA73" s="723" t="s">
        <v>319</v>
      </c>
      <c r="AG73" s="723" t="s">
        <v>319</v>
      </c>
      <c r="AM73" s="723" t="s">
        <v>319</v>
      </c>
      <c r="AS73" s="723" t="s">
        <v>319</v>
      </c>
      <c r="AY73" s="723" t="s">
        <v>319</v>
      </c>
      <c r="BE73" s="723" t="s">
        <v>319</v>
      </c>
      <c r="BK73" s="723" t="s">
        <v>319</v>
      </c>
      <c r="BQ73" s="723" t="s">
        <v>319</v>
      </c>
      <c r="BW73" s="723" t="s">
        <v>319</v>
      </c>
      <c r="CC73" s="723" t="s">
        <v>319</v>
      </c>
      <c r="CI73" s="723" t="s">
        <v>319</v>
      </c>
      <c r="CO73" s="723" t="s">
        <v>319</v>
      </c>
      <c r="CU73" s="723" t="s">
        <v>319</v>
      </c>
      <c r="DA73" s="723" t="s">
        <v>319</v>
      </c>
      <c r="DG73" s="723" t="s">
        <v>319</v>
      </c>
      <c r="DM73" s="723" t="s">
        <v>319</v>
      </c>
      <c r="DS73" s="723" t="s">
        <v>319</v>
      </c>
      <c r="DY73" s="723" t="s">
        <v>319</v>
      </c>
    </row>
    <row r="74" spans="1:132" x14ac:dyDescent="0.2">
      <c r="A74" s="731"/>
      <c r="B74" s="731">
        <f>'wedstrijd 1-12'!L1</f>
        <v>1</v>
      </c>
      <c r="C74" s="731"/>
      <c r="D74" s="731"/>
      <c r="E74" s="723"/>
      <c r="F74" s="733">
        <f>'wedstrijd 1-12'!I2</f>
        <v>43382</v>
      </c>
      <c r="H74" s="724">
        <f>'wedstrijd 2-13 en 11-22'!C1</f>
        <v>2</v>
      </c>
      <c r="L74" s="725">
        <f>'wedstrijd 2-13 en 11-22'!A1</f>
        <v>43389</v>
      </c>
      <c r="M74" s="724"/>
      <c r="N74" s="724">
        <f>'wedstrijd 10-21 en 3-14'!P1</f>
        <v>3</v>
      </c>
      <c r="O74" s="724"/>
      <c r="P74" s="724"/>
      <c r="Q74" s="724"/>
      <c r="R74" s="725">
        <f>'wedstrijd 10-21 en 3-14'!M2</f>
        <v>43396</v>
      </c>
      <c r="S74" s="724"/>
      <c r="T74" s="724">
        <f>'wedstrijd 4-15 en 9-20'!C1</f>
        <v>4</v>
      </c>
      <c r="U74" s="724"/>
      <c r="V74" s="724"/>
      <c r="W74" s="724"/>
      <c r="X74" s="725">
        <f>'wedstrijd 4-15 en 9-20'!A1</f>
        <v>43403</v>
      </c>
      <c r="Y74" s="724"/>
      <c r="Z74" s="724">
        <f>'wedstrijd 8-19 en 5-16'!P1</f>
        <v>5</v>
      </c>
      <c r="AA74" s="724"/>
      <c r="AB74" s="724"/>
      <c r="AC74" s="724"/>
      <c r="AD74" s="725">
        <f>'wedstrijd 8-19 en 5-16'!M2</f>
        <v>43410</v>
      </c>
      <c r="AE74" s="724"/>
      <c r="AF74" s="724">
        <f>'wedstrijd 6-17 en 7-18'!C1</f>
        <v>6</v>
      </c>
      <c r="AG74" s="724"/>
      <c r="AH74" s="724"/>
      <c r="AI74" s="724"/>
      <c r="AJ74" s="725">
        <f>'wedstrijd 6-17 en 7-18'!A1</f>
        <v>43417</v>
      </c>
      <c r="AK74" s="724"/>
      <c r="AL74" s="724">
        <f>'wedstrijd 6-17 en 7-18'!P1</f>
        <v>7</v>
      </c>
      <c r="AM74" s="724"/>
      <c r="AN74" s="724"/>
      <c r="AO74" s="724"/>
      <c r="AP74" s="725">
        <f>'wedstrijd 6-17 en 7-18'!M2</f>
        <v>43424</v>
      </c>
      <c r="AQ74" s="724"/>
      <c r="AR74" s="724">
        <f>'wedstrijd 8-19 en 5-16'!C1</f>
        <v>8</v>
      </c>
      <c r="AS74" s="724"/>
      <c r="AT74" s="724"/>
      <c r="AU74" s="724"/>
      <c r="AV74" s="725">
        <f>'wedstrijd 8-19 en 5-16'!A1</f>
        <v>43431</v>
      </c>
      <c r="AW74" s="724"/>
      <c r="AX74" s="724">
        <f>'wedstrijd 4-15 en 9-20'!P1</f>
        <v>9</v>
      </c>
      <c r="AY74" s="724"/>
      <c r="AZ74" s="724"/>
      <c r="BA74" s="724"/>
      <c r="BB74" s="725">
        <f>'wedstrijd 4-15 en 9-20'!M2</f>
        <v>43438</v>
      </c>
      <c r="BC74" s="724"/>
      <c r="BD74" s="724">
        <f>'wedstrijd 10-21 en 3-14'!C1</f>
        <v>10</v>
      </c>
      <c r="BE74" s="724"/>
      <c r="BF74" s="724"/>
      <c r="BG74" s="724"/>
      <c r="BH74" s="725">
        <f>'wedstrijd 10-21 en 3-14'!A1</f>
        <v>43445</v>
      </c>
      <c r="BI74" s="724"/>
      <c r="BJ74" s="724">
        <f>'wedstrijd 2-13 en 11-22'!P1</f>
        <v>11</v>
      </c>
      <c r="BK74" s="724"/>
      <c r="BL74" s="724"/>
      <c r="BM74" s="724"/>
      <c r="BN74" s="725">
        <f>'wedstrijd 2-13 en 11-22'!M2</f>
        <v>43452</v>
      </c>
      <c r="BO74" s="724"/>
      <c r="BP74" s="724" t="str">
        <f>'wedstrijd 1-12'!L55</f>
        <v>12</v>
      </c>
      <c r="BQ74" s="724"/>
      <c r="BR74" s="724"/>
      <c r="BS74" s="724"/>
      <c r="BT74" s="726" t="str">
        <f>'wedstrijd 1-12'!I55</f>
        <v>08-01-2019</v>
      </c>
      <c r="BU74" s="724"/>
      <c r="BV74" s="724">
        <f>'wedstrijd 2-13 en 11-22'!C55</f>
        <v>13</v>
      </c>
      <c r="BW74" s="724"/>
      <c r="BX74" s="724"/>
      <c r="BY74" s="724"/>
      <c r="BZ74" s="725" t="str">
        <f>'wedstrijd 2-13 en 11-22'!A55</f>
        <v>15-01-2019</v>
      </c>
      <c r="CA74" s="724"/>
      <c r="CB74" s="724">
        <f>'wedstrijd 10-21 en 3-14'!P55</f>
        <v>14</v>
      </c>
      <c r="CC74" s="724"/>
      <c r="CD74" s="724"/>
      <c r="CE74" s="724"/>
      <c r="CF74" s="727" t="str">
        <f>'wedstrijd 10-21 en 3-14'!N55</f>
        <v>22-01-2019</v>
      </c>
      <c r="CG74" s="724"/>
      <c r="CH74" s="724">
        <f>'wedstrijd 4-15 en 9-20'!C55</f>
        <v>15</v>
      </c>
      <c r="CI74" s="724"/>
      <c r="CJ74" s="724"/>
      <c r="CK74" s="724"/>
      <c r="CL74" s="727" t="str">
        <f>'wedstrijd 4-15 en 9-20'!A55</f>
        <v>29-01-2019</v>
      </c>
      <c r="CM74" s="724"/>
      <c r="CN74" s="724">
        <f>'wedstrijd 8-19 en 5-16'!P55</f>
        <v>16</v>
      </c>
      <c r="CO74" s="724"/>
      <c r="CP74" s="724"/>
      <c r="CQ74" s="724"/>
      <c r="CR74" s="727" t="str">
        <f>'wedstrijd 8-19 en 5-16'!N55</f>
        <v>05-02-2019</v>
      </c>
      <c r="CS74" s="724"/>
      <c r="CT74" s="724">
        <f>'wedstrijd 6-17 en 7-18'!C55</f>
        <v>17</v>
      </c>
      <c r="CU74" s="724"/>
      <c r="CV74" s="724"/>
      <c r="CW74" s="724"/>
      <c r="CX74" s="727" t="str">
        <f>'wedstrijd 6-17 en 7-18'!A55</f>
        <v>12-02-2019</v>
      </c>
      <c r="CY74" s="724"/>
      <c r="CZ74" s="724">
        <f>'wedstrijd 6-17 en 7-18'!P55</f>
        <v>18</v>
      </c>
      <c r="DA74" s="724"/>
      <c r="DB74" s="724"/>
      <c r="DC74" s="724"/>
      <c r="DD74" s="727" t="str">
        <f>'wedstrijd 6-17 en 7-18'!N55</f>
        <v>19-02-2019</v>
      </c>
      <c r="DE74" s="724"/>
      <c r="DF74" s="724">
        <f>'wedstrijd 8-19 en 5-16'!C55</f>
        <v>19</v>
      </c>
      <c r="DG74" s="724"/>
      <c r="DH74" s="724"/>
      <c r="DI74" s="724"/>
      <c r="DJ74" s="727" t="str">
        <f>'wedstrijd 8-19 en 5-16'!A55</f>
        <v>26-02-2019</v>
      </c>
      <c r="DK74" s="724"/>
      <c r="DL74" s="724">
        <f>'wedstrijd 4-15 en 9-20'!P55</f>
        <v>20</v>
      </c>
      <c r="DM74" s="724"/>
      <c r="DN74" s="724"/>
      <c r="DO74" s="724"/>
      <c r="DP74" s="727" t="str">
        <f>'wedstrijd 4-15 en 9-20'!N55</f>
        <v>05-03-2019</v>
      </c>
      <c r="DQ74" s="724"/>
      <c r="DR74" s="724">
        <f>'wedstrijd 10-21 en 3-14'!C55</f>
        <v>21</v>
      </c>
      <c r="DS74" s="724"/>
      <c r="DT74" s="724"/>
      <c r="DU74" s="724"/>
      <c r="DV74" s="727" t="str">
        <f>'wedstrijd 10-21 en 3-14'!A55</f>
        <v>12-03-2019</v>
      </c>
      <c r="DW74" s="724"/>
      <c r="DX74" s="724">
        <f>'wedstrijd 2-13 en 11-22'!P55</f>
        <v>22</v>
      </c>
      <c r="DY74" s="724"/>
      <c r="DZ74" s="724"/>
      <c r="EA74" s="724"/>
      <c r="EB74" s="727" t="str">
        <f>'wedstrijd 2-13 en 11-22'!N55</f>
        <v>19-03-2019</v>
      </c>
    </row>
    <row r="75" spans="1:132" x14ac:dyDescent="0.2">
      <c r="A75" s="731"/>
      <c r="B75" s="731"/>
      <c r="C75" s="731"/>
      <c r="D75" s="731"/>
      <c r="E75" s="731"/>
      <c r="F75" s="731"/>
      <c r="M75" s="724"/>
      <c r="N75" s="724"/>
      <c r="O75" s="724"/>
      <c r="P75" s="724"/>
      <c r="Q75" s="724"/>
      <c r="R75" s="724"/>
      <c r="S75" s="724"/>
      <c r="T75" s="724"/>
      <c r="U75" s="724"/>
      <c r="V75" s="724"/>
      <c r="W75" s="724"/>
      <c r="X75" s="724"/>
      <c r="Y75" s="724"/>
      <c r="Z75" s="724"/>
      <c r="AA75" s="724"/>
      <c r="AB75" s="724"/>
      <c r="AC75" s="724"/>
      <c r="AD75" s="724"/>
      <c r="AE75" s="724"/>
      <c r="AF75" s="724"/>
      <c r="AG75" s="724"/>
      <c r="AH75" s="724"/>
      <c r="AI75" s="724"/>
      <c r="AJ75" s="724"/>
      <c r="AK75" s="724"/>
      <c r="AL75" s="724"/>
      <c r="AM75" s="724"/>
      <c r="AN75" s="724"/>
      <c r="AO75" s="724"/>
      <c r="AP75" s="724"/>
      <c r="AQ75" s="724"/>
      <c r="AR75" s="724"/>
      <c r="AS75" s="724"/>
      <c r="AT75" s="724"/>
      <c r="AU75" s="724"/>
      <c r="AV75" s="724"/>
      <c r="AW75" s="724"/>
      <c r="AX75" s="724"/>
      <c r="AY75" s="724"/>
      <c r="AZ75" s="724"/>
      <c r="BA75" s="724"/>
      <c r="BB75" s="724"/>
      <c r="BC75" s="724"/>
      <c r="BD75" s="724"/>
      <c r="BE75" s="724"/>
      <c r="BF75" s="724"/>
      <c r="BG75" s="724"/>
      <c r="BH75" s="724"/>
      <c r="BI75" s="724"/>
      <c r="BJ75" s="724"/>
      <c r="BK75" s="724"/>
      <c r="BL75" s="724"/>
      <c r="BM75" s="724"/>
      <c r="BN75" s="724"/>
      <c r="BO75" s="724"/>
      <c r="BP75" s="724"/>
      <c r="BQ75" s="724"/>
      <c r="BR75" s="724"/>
      <c r="BS75" s="724"/>
      <c r="BT75" s="724"/>
      <c r="BU75" s="724"/>
      <c r="BV75" s="724"/>
      <c r="BW75" s="724"/>
      <c r="BX75" s="724"/>
      <c r="BY75" s="724"/>
      <c r="BZ75" s="724"/>
      <c r="CA75" s="724"/>
      <c r="CB75" s="724"/>
      <c r="CC75" s="724"/>
      <c r="CD75" s="724"/>
      <c r="CE75" s="724"/>
      <c r="CF75" s="724"/>
      <c r="CG75" s="724"/>
      <c r="CH75" s="724"/>
      <c r="CI75" s="724"/>
      <c r="CJ75" s="724"/>
      <c r="CK75" s="724"/>
      <c r="CL75" s="724"/>
      <c r="CM75" s="724"/>
      <c r="CN75" s="724"/>
      <c r="CO75" s="724"/>
      <c r="CP75" s="724"/>
      <c r="CQ75" s="724"/>
      <c r="CR75" s="724"/>
      <c r="CS75" s="724"/>
      <c r="CT75" s="724"/>
      <c r="CU75" s="724"/>
      <c r="CV75" s="724"/>
      <c r="CW75" s="724"/>
      <c r="CX75" s="724"/>
      <c r="CY75" s="724"/>
      <c r="CZ75" s="724"/>
      <c r="DA75" s="724"/>
      <c r="DB75" s="724"/>
      <c r="DC75" s="724"/>
      <c r="DD75" s="724"/>
      <c r="DE75" s="724"/>
      <c r="DF75" s="724"/>
      <c r="DG75" s="724"/>
      <c r="DH75" s="724"/>
      <c r="DI75" s="724"/>
      <c r="DJ75" s="724"/>
      <c r="DK75" s="724"/>
      <c r="DL75" s="724"/>
      <c r="DM75" s="724"/>
      <c r="DN75" s="724"/>
      <c r="DO75" s="724"/>
      <c r="DP75" s="724"/>
      <c r="DQ75" s="724"/>
      <c r="DR75" s="724"/>
      <c r="DS75" s="724"/>
      <c r="DT75" s="724"/>
      <c r="DU75" s="724"/>
      <c r="DV75" s="724"/>
      <c r="DW75" s="724"/>
      <c r="DX75" s="724"/>
      <c r="DY75" s="724"/>
      <c r="DZ75" s="724"/>
      <c r="EA75" s="724"/>
      <c r="EB75" s="724"/>
    </row>
    <row r="76" spans="1:132" x14ac:dyDescent="0.2">
      <c r="A76" s="731"/>
      <c r="B76" s="731"/>
      <c r="C76" s="731"/>
      <c r="D76" s="731"/>
      <c r="E76" s="731"/>
      <c r="F76" s="731"/>
      <c r="M76" s="724"/>
      <c r="N76" s="724"/>
      <c r="O76" s="724"/>
      <c r="P76" s="724"/>
      <c r="Q76" s="724"/>
      <c r="R76" s="724"/>
      <c r="S76" s="724"/>
      <c r="T76" s="724"/>
      <c r="U76" s="724"/>
      <c r="V76" s="724"/>
      <c r="W76" s="724"/>
      <c r="X76" s="724"/>
      <c r="Y76" s="724"/>
      <c r="Z76" s="724"/>
      <c r="AA76" s="724"/>
      <c r="AB76" s="724"/>
      <c r="AC76" s="724"/>
      <c r="AD76" s="724"/>
      <c r="AE76" s="724"/>
      <c r="AF76" s="724"/>
      <c r="AG76" s="724"/>
      <c r="AH76" s="724"/>
      <c r="AI76" s="724"/>
      <c r="AJ76" s="724"/>
      <c r="AK76" s="724"/>
      <c r="AL76" s="724"/>
      <c r="AM76" s="724"/>
      <c r="AN76" s="724"/>
      <c r="AO76" s="724"/>
      <c r="AP76" s="724"/>
      <c r="AQ76" s="724"/>
      <c r="AR76" s="724"/>
      <c r="AS76" s="724"/>
      <c r="AT76" s="724"/>
      <c r="AU76" s="724"/>
      <c r="AV76" s="724"/>
      <c r="AW76" s="724"/>
      <c r="AX76" s="724"/>
      <c r="AY76" s="724"/>
      <c r="AZ76" s="724"/>
      <c r="BA76" s="724"/>
      <c r="BB76" s="724"/>
      <c r="BC76" s="724"/>
      <c r="BD76" s="724"/>
      <c r="BE76" s="724"/>
      <c r="BF76" s="724"/>
      <c r="BG76" s="724"/>
      <c r="BH76" s="724"/>
      <c r="BI76" s="724"/>
      <c r="BJ76" s="729"/>
      <c r="BK76" s="724"/>
      <c r="BL76" s="724"/>
      <c r="BM76" s="724"/>
      <c r="BN76" s="724"/>
      <c r="BO76" s="724"/>
      <c r="BP76" s="724"/>
      <c r="BQ76" s="724"/>
      <c r="BR76" s="724"/>
      <c r="BS76" s="724"/>
      <c r="BT76" s="724"/>
      <c r="BU76" s="724"/>
      <c r="BV76" s="724"/>
      <c r="BW76" s="724"/>
      <c r="BX76" s="724"/>
      <c r="BY76" s="724"/>
      <c r="BZ76" s="724"/>
      <c r="CA76" s="724"/>
      <c r="CB76" s="724"/>
      <c r="CC76" s="724"/>
      <c r="CD76" s="724"/>
      <c r="CE76" s="724"/>
      <c r="CF76" s="724"/>
      <c r="CG76" s="724"/>
      <c r="CH76" s="724"/>
      <c r="CI76" s="724"/>
      <c r="CJ76" s="724"/>
      <c r="CK76" s="724"/>
      <c r="CL76" s="724"/>
      <c r="CM76" s="724"/>
      <c r="CN76" s="724"/>
      <c r="CO76" s="724"/>
      <c r="CP76" s="724"/>
      <c r="CQ76" s="724"/>
      <c r="CR76" s="724"/>
      <c r="CS76" s="724"/>
      <c r="CT76" s="724"/>
      <c r="CU76" s="724"/>
      <c r="CV76" s="724"/>
      <c r="CW76" s="724"/>
      <c r="CX76" s="724"/>
      <c r="CY76" s="724"/>
      <c r="CZ76" s="729"/>
      <c r="DA76" s="724"/>
      <c r="DB76" s="724"/>
      <c r="DC76" s="724"/>
      <c r="DD76" s="724"/>
      <c r="DE76" s="724"/>
      <c r="DF76" s="724"/>
      <c r="DG76" s="724"/>
      <c r="DH76" s="724"/>
      <c r="DI76" s="724"/>
      <c r="DJ76" s="724"/>
      <c r="DK76" s="724"/>
      <c r="DL76" s="724"/>
      <c r="DM76" s="724"/>
      <c r="DN76" s="724"/>
      <c r="DO76" s="724"/>
      <c r="DP76" s="724"/>
      <c r="DQ76" s="724"/>
      <c r="DR76" s="724"/>
      <c r="DS76" s="724"/>
      <c r="DT76" s="724"/>
      <c r="DU76" s="724"/>
      <c r="DV76" s="724"/>
      <c r="DW76" s="724"/>
      <c r="DX76" s="729"/>
      <c r="DY76" s="724"/>
      <c r="DZ76" s="724"/>
      <c r="EA76" s="729"/>
      <c r="EB76" s="724"/>
    </row>
    <row r="77" spans="1:132" x14ac:dyDescent="0.2">
      <c r="A77" s="731"/>
      <c r="B77" s="734"/>
      <c r="C77" s="735" t="str">
        <f>'wedstrijd 1-12'!L10</f>
        <v>C</v>
      </c>
      <c r="D77" s="731"/>
      <c r="E77" s="734"/>
      <c r="F77" s="735" t="str">
        <f>'wedstrijd 1-12'!Q10</f>
        <v>C</v>
      </c>
      <c r="H77" s="724"/>
      <c r="I77" s="724" t="str">
        <f>'wedstrijd 2-13 en 11-22'!C10</f>
        <v>C</v>
      </c>
      <c r="J77" s="724"/>
      <c r="K77" s="724"/>
      <c r="L77" s="724" t="str">
        <f>'wedstrijd 2-13 en 11-22'!H10</f>
        <v>C</v>
      </c>
      <c r="M77" s="724"/>
      <c r="N77" s="724"/>
      <c r="O77" s="724" t="str">
        <f>'wedstrijd 10-21 en 3-14'!P10</f>
        <v>B</v>
      </c>
      <c r="P77" s="724"/>
      <c r="Q77" s="724"/>
      <c r="R77" s="724" t="str">
        <f>'wedstrijd 10-21 en 3-14'!U10</f>
        <v>B</v>
      </c>
      <c r="S77" s="724"/>
      <c r="T77" s="724"/>
      <c r="U77" s="724" t="str">
        <f>'wedstrijd 4-15 en 9-20'!C10</f>
        <v>F</v>
      </c>
      <c r="V77" s="724"/>
      <c r="W77" s="724"/>
      <c r="X77" s="724" t="str">
        <f>'wedstrijd 4-15 en 9-20'!H10</f>
        <v>F</v>
      </c>
      <c r="Y77" s="724"/>
      <c r="Z77" s="724"/>
      <c r="AA77" s="724" t="str">
        <f>'wedstrijd 8-19 en 5-16'!P10</f>
        <v>C</v>
      </c>
      <c r="AB77" s="724"/>
      <c r="AC77" s="724"/>
      <c r="AD77" s="724" t="str">
        <f>'wedstrijd 8-19 en 5-16'!U10</f>
        <v>C</v>
      </c>
      <c r="AE77" s="724"/>
      <c r="AF77" s="724"/>
      <c r="AG77" s="724" t="str">
        <f>'wedstrijd 6-17 en 7-18'!C10</f>
        <v>E</v>
      </c>
      <c r="AH77" s="724"/>
      <c r="AI77" s="724"/>
      <c r="AJ77" s="724" t="str">
        <f>'wedstrijd 6-17 en 7-18'!H10</f>
        <v>E</v>
      </c>
      <c r="AK77" s="724"/>
      <c r="AL77" s="724"/>
      <c r="AM77" s="724" t="str">
        <f>'wedstrijd 6-17 en 7-18'!P10</f>
        <v>H</v>
      </c>
      <c r="AN77" s="724"/>
      <c r="AO77" s="724"/>
      <c r="AP77" s="724" t="str">
        <f>'wedstrijd 6-17 en 7-18'!U10</f>
        <v>H</v>
      </c>
      <c r="AQ77" s="724"/>
      <c r="AR77" s="724"/>
      <c r="AS77" s="724" t="str">
        <f>'wedstrijd 8-19 en 5-16'!C10</f>
        <v>H</v>
      </c>
      <c r="AT77" s="724"/>
      <c r="AU77" s="724"/>
      <c r="AV77" s="724" t="str">
        <f>'wedstrijd 8-19 en 5-16'!H10</f>
        <v>H</v>
      </c>
      <c r="AW77" s="724"/>
      <c r="AX77" s="724"/>
      <c r="AY77" s="724" t="str">
        <f>'wedstrijd 4-15 en 9-20'!P10</f>
        <v>F</v>
      </c>
      <c r="AZ77" s="724"/>
      <c r="BA77" s="724"/>
      <c r="BB77" s="724" t="str">
        <f>'wedstrijd 4-15 en 9-20'!U10</f>
        <v>F</v>
      </c>
      <c r="BC77" s="724"/>
      <c r="BD77" s="724"/>
      <c r="BE77" s="724" t="str">
        <f>'wedstrijd 10-21 en 3-14'!C10</f>
        <v>B</v>
      </c>
      <c r="BF77" s="724"/>
      <c r="BG77" s="724"/>
      <c r="BH77" s="724" t="str">
        <f>'wedstrijd 10-21 en 3-14'!H10</f>
        <v>B</v>
      </c>
      <c r="BI77" s="724"/>
      <c r="BJ77" s="731"/>
      <c r="BK77" s="731" t="str">
        <f>'wedstrijd 2-13 en 11-22'!P10</f>
        <v>D</v>
      </c>
      <c r="BL77" s="731"/>
      <c r="BM77" s="731"/>
      <c r="BN77" s="731" t="str">
        <f>'wedstrijd 2-13 en 11-22'!U10</f>
        <v>D</v>
      </c>
      <c r="BO77" s="724"/>
      <c r="BP77" s="724"/>
      <c r="BQ77" s="724" t="str">
        <f>'wedstrijd 1-12'!Q10</f>
        <v>C</v>
      </c>
      <c r="BR77" s="724"/>
      <c r="BS77" s="724"/>
      <c r="BT77" s="724" t="str">
        <f>'wedstrijd 1-12'!L10</f>
        <v>C</v>
      </c>
      <c r="BU77" s="724"/>
      <c r="BV77" s="724"/>
      <c r="BW77" s="724" t="str">
        <f>'wedstrijd 2-13 en 11-22'!H10</f>
        <v>C</v>
      </c>
      <c r="BX77" s="724"/>
      <c r="BY77" s="724"/>
      <c r="BZ77" s="724" t="str">
        <f>'wedstrijd 2-13 en 11-22'!C10</f>
        <v>C</v>
      </c>
      <c r="CA77" s="724"/>
      <c r="CB77" s="724"/>
      <c r="CC77" s="724" t="str">
        <f>'wedstrijd 10-21 en 3-14'!U10</f>
        <v>B</v>
      </c>
      <c r="CD77" s="724"/>
      <c r="CE77" s="724"/>
      <c r="CF77" s="724" t="str">
        <f>'wedstrijd 10-21 en 3-14'!P10</f>
        <v>B</v>
      </c>
      <c r="CG77" s="724"/>
      <c r="CH77" s="724"/>
      <c r="CI77" s="724" t="str">
        <f>'wedstrijd 4-15 en 9-20'!H10</f>
        <v>F</v>
      </c>
      <c r="CJ77" s="724"/>
      <c r="CK77" s="724"/>
      <c r="CL77" s="724" t="str">
        <f>'wedstrijd 4-15 en 9-20'!C10</f>
        <v>F</v>
      </c>
      <c r="CM77" s="724"/>
      <c r="CN77" s="724"/>
      <c r="CO77" s="724" t="str">
        <f>'wedstrijd 8-19 en 5-16'!U10</f>
        <v>C</v>
      </c>
      <c r="CP77" s="724"/>
      <c r="CQ77" s="724"/>
      <c r="CR77" s="724" t="str">
        <f>'wedstrijd 8-19 en 5-16'!P10</f>
        <v>C</v>
      </c>
      <c r="CS77" s="724"/>
      <c r="CT77" s="724"/>
      <c r="CU77" s="724" t="str">
        <f>'wedstrijd 6-17 en 7-18'!H10</f>
        <v>E</v>
      </c>
      <c r="CV77" s="724"/>
      <c r="CW77" s="724"/>
      <c r="CX77" s="724" t="str">
        <f>'wedstrijd 6-17 en 7-18'!C10</f>
        <v>E</v>
      </c>
      <c r="CY77" s="724"/>
      <c r="CZ77" s="724"/>
      <c r="DA77" s="724" t="str">
        <f>'wedstrijd 6-17 en 7-18'!U10</f>
        <v>H</v>
      </c>
      <c r="DB77" s="724"/>
      <c r="DC77" s="724"/>
      <c r="DD77" s="724" t="str">
        <f>'wedstrijd 6-17 en 7-18'!P10</f>
        <v>H</v>
      </c>
      <c r="DE77" s="724"/>
      <c r="DF77" s="724"/>
      <c r="DG77" s="724" t="str">
        <f>'wedstrijd 8-19 en 5-16'!H10</f>
        <v>H</v>
      </c>
      <c r="DH77" s="724"/>
      <c r="DI77" s="724"/>
      <c r="DJ77" s="724" t="str">
        <f>'wedstrijd 8-19 en 5-16'!C10</f>
        <v>H</v>
      </c>
      <c r="DK77" s="724"/>
      <c r="DL77" s="724"/>
      <c r="DM77" s="724" t="str">
        <f>'wedstrijd 4-15 en 9-20'!U10</f>
        <v>F</v>
      </c>
      <c r="DN77" s="724"/>
      <c r="DO77" s="724"/>
      <c r="DP77" s="724" t="str">
        <f>'wedstrijd 4-15 en 9-20'!P10</f>
        <v>F</v>
      </c>
      <c r="DQ77" s="724"/>
      <c r="DR77" s="724"/>
      <c r="DS77" s="724" t="str">
        <f>'wedstrijd 10-21 en 3-14'!H10</f>
        <v>B</v>
      </c>
      <c r="DT77" s="724"/>
      <c r="DU77" s="724"/>
      <c r="DV77" s="724" t="str">
        <f>'wedstrijd 10-21 en 3-14'!C10</f>
        <v>B</v>
      </c>
      <c r="DW77" s="724"/>
      <c r="DX77" s="724"/>
      <c r="DY77" s="724" t="str">
        <f>'wedstrijd 2-13 en 11-22'!U10</f>
        <v>D</v>
      </c>
      <c r="DZ77" s="724"/>
      <c r="EA77" s="724"/>
      <c r="EB77" s="724" t="str">
        <f>'wedstrijd 2-13 en 11-22'!P10</f>
        <v>D</v>
      </c>
    </row>
    <row r="78" spans="1:132" ht="15.75" x14ac:dyDescent="0.2">
      <c r="A78" s="731"/>
      <c r="B78" s="743"/>
      <c r="C78" s="731"/>
      <c r="D78" s="731"/>
      <c r="E78" s="744"/>
      <c r="F78" s="731"/>
      <c r="H78" s="724"/>
      <c r="I78" s="724"/>
      <c r="J78" s="724"/>
      <c r="K78" s="724"/>
      <c r="L78" s="724"/>
      <c r="M78" s="724"/>
      <c r="N78" s="724"/>
      <c r="O78" s="724"/>
      <c r="P78" s="724"/>
      <c r="Q78" s="724"/>
      <c r="R78" s="724"/>
      <c r="S78" s="724"/>
      <c r="T78" s="724"/>
      <c r="U78" s="724"/>
      <c r="V78" s="724"/>
      <c r="W78" s="724"/>
      <c r="X78" s="724"/>
      <c r="Y78" s="724"/>
      <c r="Z78" s="724"/>
      <c r="AA78" s="724"/>
      <c r="AB78" s="724"/>
      <c r="AC78" s="724"/>
      <c r="AD78" s="724"/>
      <c r="AE78" s="724"/>
      <c r="AF78" s="724"/>
      <c r="AG78" s="724"/>
      <c r="AH78" s="724"/>
      <c r="AI78" s="724"/>
      <c r="AJ78" s="724"/>
      <c r="AK78" s="724"/>
      <c r="AL78" s="724"/>
      <c r="AM78" s="724"/>
      <c r="AN78" s="724"/>
      <c r="AO78" s="724"/>
      <c r="AP78" s="724"/>
      <c r="AQ78" s="724"/>
      <c r="AR78" s="724"/>
      <c r="AS78" s="724"/>
      <c r="AT78" s="724"/>
      <c r="AU78" s="724"/>
      <c r="AV78" s="724"/>
      <c r="AW78" s="724"/>
      <c r="AX78" s="724"/>
      <c r="AY78" s="724"/>
      <c r="AZ78" s="724"/>
      <c r="BA78" s="724"/>
      <c r="BB78" s="724"/>
      <c r="BC78" s="724"/>
      <c r="BD78" s="724"/>
      <c r="BE78" s="724"/>
      <c r="BF78" s="724"/>
      <c r="BG78" s="724"/>
      <c r="BH78" s="724"/>
      <c r="BI78" s="724"/>
      <c r="BJ78" s="731"/>
      <c r="BK78" s="731"/>
      <c r="BL78" s="731"/>
      <c r="BM78" s="731"/>
      <c r="BN78" s="731"/>
      <c r="BO78" s="724"/>
      <c r="BP78" s="724"/>
      <c r="BQ78" s="724"/>
      <c r="BR78" s="724"/>
      <c r="BS78" s="724"/>
      <c r="BT78" s="724"/>
      <c r="BU78" s="724"/>
      <c r="BV78" s="724"/>
      <c r="BW78" s="724"/>
      <c r="BX78" s="724"/>
      <c r="BY78" s="724"/>
      <c r="BZ78" s="724"/>
      <c r="CA78" s="724"/>
      <c r="CB78" s="724"/>
      <c r="CC78" s="724"/>
      <c r="CD78" s="724"/>
      <c r="CE78" s="724"/>
      <c r="CF78" s="724"/>
      <c r="CG78" s="724"/>
      <c r="CH78" s="724"/>
      <c r="CI78" s="724"/>
      <c r="CJ78" s="724"/>
      <c r="CK78" s="724"/>
      <c r="CL78" s="724"/>
      <c r="CM78" s="724"/>
      <c r="CN78" s="724"/>
      <c r="CO78" s="724"/>
      <c r="CP78" s="724"/>
      <c r="CQ78" s="724"/>
      <c r="CR78" s="724"/>
      <c r="CS78" s="724"/>
      <c r="CT78" s="724"/>
      <c r="CU78" s="724"/>
      <c r="CV78" s="724"/>
      <c r="CW78" s="724"/>
      <c r="CX78" s="724"/>
      <c r="CY78" s="724"/>
      <c r="CZ78" s="724"/>
      <c r="DA78" s="724"/>
      <c r="DB78" s="724"/>
      <c r="DC78" s="724"/>
      <c r="DD78" s="724"/>
      <c r="DE78" s="724"/>
      <c r="DF78" s="724"/>
      <c r="DG78" s="724"/>
      <c r="DH78" s="724"/>
      <c r="DI78" s="724"/>
      <c r="DJ78" s="724"/>
      <c r="DK78" s="724"/>
      <c r="DL78" s="724"/>
      <c r="DM78" s="724"/>
      <c r="DN78" s="724"/>
      <c r="DO78" s="724"/>
      <c r="DP78" s="724"/>
      <c r="DQ78" s="724"/>
      <c r="DR78" s="724"/>
      <c r="DS78" s="724"/>
      <c r="DT78" s="724"/>
      <c r="DU78" s="724"/>
      <c r="DV78" s="724"/>
      <c r="DW78" s="724"/>
      <c r="DX78" s="724"/>
      <c r="DY78" s="724"/>
      <c r="DZ78" s="724"/>
      <c r="EA78" s="724"/>
      <c r="EB78" s="724"/>
    </row>
    <row r="79" spans="1:132" x14ac:dyDescent="0.2">
      <c r="B79" s="724"/>
      <c r="C79" s="730">
        <f>'wedstrijd 1-12'!N10</f>
        <v>44.161677500000003</v>
      </c>
      <c r="D79" s="724"/>
      <c r="E79" s="724"/>
      <c r="F79" s="730">
        <f>'wedstrijd 1-12'!S10</f>
        <v>37.75</v>
      </c>
      <c r="H79" s="724"/>
      <c r="I79" s="730">
        <f>'wedstrijd 2-13 en 11-22'!E10</f>
        <v>39.395887500000001</v>
      </c>
      <c r="J79" s="724"/>
      <c r="K79" s="724"/>
      <c r="L79" s="730">
        <f>'wedstrijd 2-13 en 11-22'!J10</f>
        <v>57.268722500000003</v>
      </c>
      <c r="M79" s="724"/>
      <c r="N79" s="724"/>
      <c r="O79" s="730">
        <f>'wedstrijd 10-21 en 3-14'!R10</f>
        <v>54.054054999999998</v>
      </c>
      <c r="P79" s="724"/>
      <c r="Q79" s="724"/>
      <c r="R79" s="730">
        <f>'wedstrijd 10-21 en 3-14'!W10</f>
        <v>49.466949999999997</v>
      </c>
      <c r="S79" s="724"/>
      <c r="T79" s="724"/>
      <c r="U79" s="730">
        <f>'wedstrijd 4-15 en 9-20'!E10</f>
        <v>22.066015</v>
      </c>
      <c r="V79" s="724"/>
      <c r="W79" s="724"/>
      <c r="X79" s="730">
        <f>'wedstrijd 4-15 en 9-20'!J10</f>
        <v>23.458904999999998</v>
      </c>
      <c r="Y79" s="724"/>
      <c r="Z79" s="724"/>
      <c r="AA79" s="730">
        <f>'wedstrijd 8-19 en 5-16'!R10</f>
        <v>43.3294675</v>
      </c>
      <c r="AB79" s="724"/>
      <c r="AC79" s="724"/>
      <c r="AD79" s="730">
        <f>'wedstrijd 8-19 en 5-16'!W10</f>
        <v>39.840182499999997</v>
      </c>
      <c r="AE79" s="724"/>
      <c r="AF79" s="724"/>
      <c r="AG79" s="730">
        <f>'wedstrijd 6-17 en 7-18'!E10</f>
        <v>25.735295000000001</v>
      </c>
      <c r="AH79" s="724"/>
      <c r="AI79" s="724"/>
      <c r="AJ79" s="730">
        <f>'wedstrijd 6-17 en 7-18'!J10</f>
        <v>25.5</v>
      </c>
      <c r="AK79" s="724"/>
      <c r="AL79" s="724"/>
      <c r="AM79" s="730">
        <f>'wedstrijd 6-17 en 7-18'!R10</f>
        <v>13.896105</v>
      </c>
      <c r="AN79" s="724"/>
      <c r="AO79" s="724"/>
      <c r="AP79" s="730">
        <f>'wedstrijd 6-17 en 7-18'!W10</f>
        <v>12.103175</v>
      </c>
      <c r="AQ79" s="724"/>
      <c r="AR79" s="724"/>
      <c r="AS79" s="730">
        <f>'wedstrijd 8-19 en 5-16'!E10</f>
        <v>9.5</v>
      </c>
      <c r="AT79" s="724"/>
      <c r="AU79" s="724"/>
      <c r="AV79" s="730">
        <f>'wedstrijd 8-19 en 5-16'!J10</f>
        <v>13.896105</v>
      </c>
      <c r="AW79" s="724"/>
      <c r="AX79" s="724"/>
      <c r="AY79" s="730">
        <f>'wedstrijd 4-15 en 9-20'!R10</f>
        <v>23.463357500000001</v>
      </c>
      <c r="AZ79" s="724"/>
      <c r="BA79" s="724"/>
      <c r="BB79" s="730">
        <f>'wedstrijd 4-15 en 9-20'!W10</f>
        <v>23.280942499999998</v>
      </c>
      <c r="BC79" s="724"/>
      <c r="BD79" s="724"/>
      <c r="BE79" s="730">
        <f>'wedstrijd 10-21 en 3-14'!E10</f>
        <v>49.466949999999997</v>
      </c>
      <c r="BF79" s="724"/>
      <c r="BG79" s="724"/>
      <c r="BH79" s="730">
        <f>'wedstrijd 10-21 en 3-14'!J10</f>
        <v>47.067900000000002</v>
      </c>
      <c r="BI79" s="724"/>
      <c r="BJ79" s="731"/>
      <c r="BK79" s="735">
        <f>'wedstrijd 2-13 en 11-22'!R10</f>
        <v>30.259740000000001</v>
      </c>
      <c r="BL79" s="731"/>
      <c r="BM79" s="731"/>
      <c r="BN79" s="735">
        <f>'wedstrijd 2-13 en 11-22'!W10</f>
        <v>33.214284999999997</v>
      </c>
      <c r="BO79" s="724"/>
      <c r="BP79" s="724"/>
      <c r="BQ79" s="730">
        <f>'wedstrijd 1-12'!S10</f>
        <v>37.75</v>
      </c>
      <c r="BR79" s="724"/>
      <c r="BS79" s="724"/>
      <c r="BT79" s="730">
        <f>'wedstrijd 1-12'!N10</f>
        <v>44.161677500000003</v>
      </c>
      <c r="BU79" s="724"/>
      <c r="BV79" s="724"/>
      <c r="BW79" s="730">
        <f>'wedstrijd 2-13 en 11-22'!J10</f>
        <v>57.268722500000003</v>
      </c>
      <c r="BX79" s="724"/>
      <c r="BY79" s="724"/>
      <c r="BZ79" s="730">
        <f>'wedstrijd 2-13 en 11-22'!E10</f>
        <v>39.395887500000001</v>
      </c>
      <c r="CA79" s="724"/>
      <c r="CB79" s="724"/>
      <c r="CC79" s="730">
        <f>'wedstrijd 10-21 en 3-14'!W10</f>
        <v>49.466949999999997</v>
      </c>
      <c r="CD79" s="724"/>
      <c r="CE79" s="724"/>
      <c r="CF79" s="730">
        <f>'wedstrijd 10-21 en 3-14'!R10</f>
        <v>54.054054999999998</v>
      </c>
      <c r="CG79" s="724"/>
      <c r="CH79" s="724"/>
      <c r="CI79" s="730">
        <f>'wedstrijd 4-15 en 9-20'!J10</f>
        <v>23.458904999999998</v>
      </c>
      <c r="CJ79" s="724"/>
      <c r="CK79" s="724"/>
      <c r="CL79" s="730">
        <f>'wedstrijd 4-15 en 9-20'!E10</f>
        <v>22.066015</v>
      </c>
      <c r="CM79" s="724"/>
      <c r="CN79" s="724"/>
      <c r="CO79" s="730">
        <f>'wedstrijd 8-19 en 5-16'!W10</f>
        <v>39.840182499999997</v>
      </c>
      <c r="CP79" s="724"/>
      <c r="CQ79" s="724"/>
      <c r="CR79" s="730">
        <f>'wedstrijd 8-19 en 5-16'!R10</f>
        <v>43.3294675</v>
      </c>
      <c r="CS79" s="724"/>
      <c r="CT79" s="724"/>
      <c r="CU79" s="730">
        <f>'wedstrijd 6-17 en 7-18'!J10</f>
        <v>25.5</v>
      </c>
      <c r="CV79" s="724"/>
      <c r="CW79" s="724"/>
      <c r="CX79" s="730">
        <f>'wedstrijd 6-17 en 7-18'!E10</f>
        <v>25.735295000000001</v>
      </c>
      <c r="CY79" s="724"/>
      <c r="CZ79" s="724"/>
      <c r="DA79" s="730">
        <f>'wedstrijd 6-17 en 7-18'!W10</f>
        <v>12.103175</v>
      </c>
      <c r="DB79" s="724"/>
      <c r="DC79" s="724"/>
      <c r="DD79" s="730">
        <f>'wedstrijd 6-17 en 7-18'!R10</f>
        <v>13.896105</v>
      </c>
      <c r="DE79" s="724"/>
      <c r="DF79" s="724"/>
      <c r="DG79" s="730">
        <f>'wedstrijd 8-19 en 5-16'!J10</f>
        <v>13.896105</v>
      </c>
      <c r="DH79" s="724"/>
      <c r="DI79" s="724"/>
      <c r="DJ79" s="730">
        <f>'wedstrijd 8-19 en 5-16'!E10</f>
        <v>9.5</v>
      </c>
      <c r="DK79" s="724"/>
      <c r="DL79" s="724"/>
      <c r="DM79" s="730">
        <f>'wedstrijd 4-15 en 9-20'!W10</f>
        <v>23.280942499999998</v>
      </c>
      <c r="DN79" s="724"/>
      <c r="DO79" s="724"/>
      <c r="DP79" s="730">
        <f>'wedstrijd 4-15 en 9-20'!R10</f>
        <v>23.463357500000001</v>
      </c>
      <c r="DQ79" s="724"/>
      <c r="DR79" s="724"/>
      <c r="DS79" s="730">
        <f>'wedstrijd 10-21 en 3-14'!J10</f>
        <v>47.067900000000002</v>
      </c>
      <c r="DT79" s="724"/>
      <c r="DU79" s="724"/>
      <c r="DV79" s="730">
        <f>'wedstrijd 10-21 en 3-14'!E10</f>
        <v>49.466949999999997</v>
      </c>
      <c r="DW79" s="724"/>
      <c r="DX79" s="724"/>
      <c r="DY79" s="730">
        <f>'wedstrijd 2-13 en 11-22'!W10</f>
        <v>33.214284999999997</v>
      </c>
      <c r="DZ79" s="724"/>
      <c r="EA79" s="724"/>
      <c r="EB79" s="730">
        <f>'wedstrijd 2-13 en 11-22'!R10</f>
        <v>30.259740000000001</v>
      </c>
    </row>
    <row r="80" spans="1:132" s="729" customFormat="1" x14ac:dyDescent="0.25">
      <c r="B80" s="729" t="str">
        <f>'wedstrijd 1-12'!O10</f>
        <v>Baars Willem</v>
      </c>
      <c r="E80" s="729" t="str">
        <f>'wedstrijd 1-12'!T10</f>
        <v>Jong de Piet</v>
      </c>
      <c r="H80" s="729" t="str">
        <f>'wedstrijd 2-13 en 11-22'!F10</f>
        <v>Anbergen Joop</v>
      </c>
      <c r="K80" s="729" t="str">
        <f>'wedstrijd 2-13 en 11-22'!K10</f>
        <v>Brand Piet*</v>
      </c>
      <c r="N80" s="729" t="str">
        <f>'wedstrijd 10-21 en 3-14'!S10</f>
        <v>Rooijen van Albert</v>
      </c>
      <c r="Q80" s="729" t="str">
        <f>'wedstrijd 10-21 en 3-14'!X10</f>
        <v>Wijk v.Ton</v>
      </c>
      <c r="T80" s="729" t="str">
        <f>'wedstrijd 4-15 en 9-20'!F10</f>
        <v>Bode Harry</v>
      </c>
      <c r="W80" s="729" t="str">
        <f>'wedstrijd 4-15 en 9-20'!K10</f>
        <v>Lintelo te Harrie</v>
      </c>
      <c r="Z80" s="729" t="str">
        <f>'wedstrijd 8-19 en 5-16'!S10</f>
        <v>Beus de Arnold</v>
      </c>
      <c r="AC80" s="729" t="str">
        <f>'wedstrijd 8-19 en 5-16'!X10</f>
        <v>Helsdingen Ab</v>
      </c>
      <c r="AF80" s="729" t="str">
        <f>'wedstrijd 6-17 en 7-18'!F10</f>
        <v>Boekraad Ad</v>
      </c>
      <c r="AI80" s="729" t="str">
        <f>'wedstrijd 6-17 en 7-18'!K10</f>
        <v>Gelder van Frans</v>
      </c>
      <c r="AL80" s="729" t="str">
        <f>'wedstrijd 6-17 en 7-18'!S10</f>
        <v>Vermeulen Gert</v>
      </c>
      <c r="AO80" s="729" t="str">
        <f>'wedstrijd 6-17 en 7-18'!X10</f>
        <v>Janowski Ed</v>
      </c>
      <c r="AR80" s="729" t="str">
        <f>'wedstrijd 8-19 en 5-16'!F10</f>
        <v>Masson Egbert*</v>
      </c>
      <c r="AU80" s="729" t="str">
        <f>'wedstrijd 8-19 en 5-16'!K10</f>
        <v>Vermeulen Gert</v>
      </c>
      <c r="AX80" s="729" t="str">
        <f>'wedstrijd 4-15 en 9-20'!S10</f>
        <v>Voet Ton</v>
      </c>
      <c r="BA80" s="729" t="str">
        <f>'wedstrijd 4-15 en 9-20'!X10</f>
        <v>Schaik v.Wim</v>
      </c>
      <c r="BD80" s="729" t="str">
        <f>'wedstrijd 10-21 en 3-14'!F10</f>
        <v>Wijk v.Ton</v>
      </c>
      <c r="BG80" s="729" t="str">
        <f>'wedstrijd 10-21 en 3-14'!K10</f>
        <v>Kraan Ries</v>
      </c>
      <c r="BJ80" s="723" t="str">
        <f>'wedstrijd 2-13 en 11-22'!S10</f>
        <v xml:space="preserve">Berends Sjaak </v>
      </c>
      <c r="BK80" s="723"/>
      <c r="BL80" s="723"/>
      <c r="BM80" s="723" t="str">
        <f>'wedstrijd 2-13 en 11-22'!X10</f>
        <v>Janmaat Kees</v>
      </c>
      <c r="BN80" s="723"/>
      <c r="BP80" s="729" t="str">
        <f>'wedstrijd 1-12'!T10</f>
        <v>Jong de Piet</v>
      </c>
      <c r="BS80" s="729" t="str">
        <f>'wedstrijd 1-12'!O10</f>
        <v>Baars Willem</v>
      </c>
      <c r="BV80" s="729" t="str">
        <f>'wedstrijd 2-13 en 11-22'!K10</f>
        <v>Brand Piet*</v>
      </c>
      <c r="BY80" s="729" t="str">
        <f>'wedstrijd 2-13 en 11-22'!F10</f>
        <v>Anbergen Joop</v>
      </c>
      <c r="CB80" s="729" t="str">
        <f>'wedstrijd 10-21 en 3-14'!X10</f>
        <v>Wijk v.Ton</v>
      </c>
      <c r="CE80" s="729" t="str">
        <f>'wedstrijd 10-21 en 3-14'!S10</f>
        <v>Rooijen van Albert</v>
      </c>
      <c r="CH80" s="729" t="str">
        <f>'wedstrijd 4-15 en 9-20'!K10</f>
        <v>Lintelo te Harrie</v>
      </c>
      <c r="CK80" s="729" t="str">
        <f>'wedstrijd 4-15 en 9-20'!F10</f>
        <v>Bode Harry</v>
      </c>
      <c r="CN80" s="729" t="str">
        <f>'wedstrijd 8-19 en 5-16'!X10</f>
        <v>Helsdingen Ab</v>
      </c>
      <c r="CQ80" s="729" t="str">
        <f>'wedstrijd 8-19 en 5-16'!S10</f>
        <v>Beus de Arnold</v>
      </c>
      <c r="CT80" s="729" t="str">
        <f>'wedstrijd 6-17 en 7-18'!K10</f>
        <v>Gelder van Frans</v>
      </c>
      <c r="CW80" s="729" t="str">
        <f>'wedstrijd 6-17 en 7-18'!F10</f>
        <v>Boekraad Ad</v>
      </c>
      <c r="CZ80" s="729" t="str">
        <f>'wedstrijd 6-17 en 7-18'!X10</f>
        <v>Janowski Ed</v>
      </c>
      <c r="DC80" s="729" t="str">
        <f>'wedstrijd 6-17 en 7-18'!S10</f>
        <v>Vermeulen Gert</v>
      </c>
      <c r="DF80" s="729" t="str">
        <f>'wedstrijd 8-19 en 5-16'!K10</f>
        <v>Vermeulen Gert</v>
      </c>
      <c r="DI80" s="729" t="str">
        <f>'wedstrijd 8-19 en 5-16'!F10</f>
        <v>Masson Egbert*</v>
      </c>
      <c r="DL80" s="729" t="str">
        <f>'wedstrijd 4-15 en 9-20'!X10</f>
        <v>Schaik v.Wim</v>
      </c>
      <c r="DO80" s="729" t="str">
        <f>'wedstrijd 4-15 en 9-20'!S10</f>
        <v>Voet Ton</v>
      </c>
      <c r="DR80" s="729" t="str">
        <f>'wedstrijd 10-21 en 3-14'!K10</f>
        <v>Kraan Ries</v>
      </c>
      <c r="DU80" s="729" t="str">
        <f>'wedstrijd 10-21 en 3-14'!F10</f>
        <v>Wijk v.Ton</v>
      </c>
      <c r="DX80" s="729" t="str">
        <f>'wedstrijd 2-13 en 11-22'!X10</f>
        <v>Janmaat Kees</v>
      </c>
      <c r="EA80" s="729" t="str">
        <f>'wedstrijd 2-13 en 11-22'!S10</f>
        <v xml:space="preserve">Berends Sjaak </v>
      </c>
    </row>
    <row r="81" spans="1:132" x14ac:dyDescent="0.2">
      <c r="A81" s="723"/>
      <c r="B81" s="723"/>
      <c r="C81" s="723"/>
      <c r="D81" s="723"/>
      <c r="E81" s="723"/>
      <c r="F81" s="723"/>
    </row>
    <row r="82" spans="1:132" x14ac:dyDescent="0.2">
      <c r="A82" s="723"/>
      <c r="B82" s="723"/>
      <c r="C82" s="723"/>
      <c r="D82" s="723"/>
      <c r="E82" s="723"/>
      <c r="F82" s="723"/>
    </row>
    <row r="83" spans="1:132" x14ac:dyDescent="0.2">
      <c r="A83" s="731"/>
      <c r="B83" s="731"/>
      <c r="C83" s="723" t="s">
        <v>319</v>
      </c>
      <c r="D83" s="731"/>
      <c r="E83" s="724"/>
      <c r="F83" s="732"/>
      <c r="I83" s="723" t="s">
        <v>319</v>
      </c>
      <c r="O83" s="723" t="s">
        <v>319</v>
      </c>
      <c r="U83" s="723" t="s">
        <v>319</v>
      </c>
      <c r="AA83" s="723" t="s">
        <v>319</v>
      </c>
      <c r="AG83" s="723" t="s">
        <v>319</v>
      </c>
      <c r="AM83" s="723" t="s">
        <v>319</v>
      </c>
      <c r="AS83" s="723" t="s">
        <v>319</v>
      </c>
      <c r="AY83" s="723" t="s">
        <v>319</v>
      </c>
      <c r="BE83" s="723" t="s">
        <v>319</v>
      </c>
      <c r="BK83" s="723" t="s">
        <v>319</v>
      </c>
      <c r="BQ83" s="723" t="s">
        <v>319</v>
      </c>
      <c r="BW83" s="723" t="s">
        <v>319</v>
      </c>
      <c r="CC83" s="723" t="s">
        <v>319</v>
      </c>
      <c r="CI83" s="723" t="s">
        <v>319</v>
      </c>
      <c r="CO83" s="723" t="s">
        <v>319</v>
      </c>
      <c r="CU83" s="723" t="s">
        <v>319</v>
      </c>
      <c r="DA83" s="723" t="s">
        <v>319</v>
      </c>
      <c r="DG83" s="723" t="s">
        <v>319</v>
      </c>
      <c r="DM83" s="723" t="s">
        <v>319</v>
      </c>
      <c r="DS83" s="723" t="s">
        <v>319</v>
      </c>
      <c r="DY83" s="723" t="s">
        <v>319</v>
      </c>
    </row>
    <row r="84" spans="1:132" x14ac:dyDescent="0.2">
      <c r="A84" s="731"/>
      <c r="B84" s="731">
        <f>'wedstrijd 1-12'!L1</f>
        <v>1</v>
      </c>
      <c r="C84" s="731"/>
      <c r="D84" s="731"/>
      <c r="E84" s="723"/>
      <c r="F84" s="733">
        <f>'wedstrijd 1-12'!I2</f>
        <v>43382</v>
      </c>
      <c r="H84" s="724">
        <f>'wedstrijd 2-13 en 11-22'!C1</f>
        <v>2</v>
      </c>
      <c r="L84" s="725">
        <f>'wedstrijd 2-13 en 11-22'!A1</f>
        <v>43389</v>
      </c>
      <c r="M84" s="724"/>
      <c r="N84" s="724">
        <f>'wedstrijd 10-21 en 3-14'!P1</f>
        <v>3</v>
      </c>
      <c r="O84" s="724"/>
      <c r="P84" s="724"/>
      <c r="Q84" s="724"/>
      <c r="R84" s="725">
        <f>'wedstrijd 10-21 en 3-14'!M2</f>
        <v>43396</v>
      </c>
      <c r="S84" s="724"/>
      <c r="T84" s="724">
        <f>'wedstrijd 4-15 en 9-20'!C1</f>
        <v>4</v>
      </c>
      <c r="U84" s="724"/>
      <c r="V84" s="724"/>
      <c r="W84" s="724"/>
      <c r="X84" s="725">
        <f>'wedstrijd 4-15 en 9-20'!A1</f>
        <v>43403</v>
      </c>
      <c r="Y84" s="724"/>
      <c r="Z84" s="724">
        <f>'wedstrijd 8-19 en 5-16'!P1</f>
        <v>5</v>
      </c>
      <c r="AA84" s="724"/>
      <c r="AB84" s="724"/>
      <c r="AC84" s="724"/>
      <c r="AD84" s="725">
        <f>'wedstrijd 8-19 en 5-16'!M2</f>
        <v>43410</v>
      </c>
      <c r="AE84" s="724"/>
      <c r="AF84" s="724">
        <f>'wedstrijd 6-17 en 7-18'!C1</f>
        <v>6</v>
      </c>
      <c r="AG84" s="724"/>
      <c r="AH84" s="724"/>
      <c r="AI84" s="724"/>
      <c r="AJ84" s="725">
        <f>'wedstrijd 6-17 en 7-18'!A1</f>
        <v>43417</v>
      </c>
      <c r="AK84" s="724"/>
      <c r="AL84" s="724">
        <f>'wedstrijd 6-17 en 7-18'!P1</f>
        <v>7</v>
      </c>
      <c r="AM84" s="724"/>
      <c r="AN84" s="724"/>
      <c r="AO84" s="724"/>
      <c r="AP84" s="725">
        <f>'wedstrijd 6-17 en 7-18'!M2</f>
        <v>43424</v>
      </c>
      <c r="AQ84" s="724"/>
      <c r="AR84" s="724">
        <f>'wedstrijd 8-19 en 5-16'!C1</f>
        <v>8</v>
      </c>
      <c r="AS84" s="724"/>
      <c r="AT84" s="724"/>
      <c r="AU84" s="724"/>
      <c r="AV84" s="725">
        <f>'wedstrijd 8-19 en 5-16'!A1</f>
        <v>43431</v>
      </c>
      <c r="AW84" s="724"/>
      <c r="AX84" s="724">
        <f>'wedstrijd 4-15 en 9-20'!P1</f>
        <v>9</v>
      </c>
      <c r="AY84" s="724"/>
      <c r="AZ84" s="724"/>
      <c r="BA84" s="724"/>
      <c r="BB84" s="725">
        <f>'wedstrijd 4-15 en 9-20'!M2</f>
        <v>43438</v>
      </c>
      <c r="BC84" s="724"/>
      <c r="BD84" s="724">
        <f>'wedstrijd 10-21 en 3-14'!C1</f>
        <v>10</v>
      </c>
      <c r="BE84" s="724"/>
      <c r="BF84" s="724"/>
      <c r="BG84" s="724"/>
      <c r="BH84" s="725">
        <f>'wedstrijd 10-21 en 3-14'!A1</f>
        <v>43445</v>
      </c>
      <c r="BI84" s="724"/>
      <c r="BJ84" s="724">
        <f>'wedstrijd 2-13 en 11-22'!P1</f>
        <v>11</v>
      </c>
      <c r="BK84" s="724"/>
      <c r="BL84" s="724"/>
      <c r="BM84" s="724"/>
      <c r="BN84" s="725">
        <f>'wedstrijd 2-13 en 11-22'!M2</f>
        <v>43452</v>
      </c>
      <c r="BO84" s="724"/>
      <c r="BP84" s="724" t="str">
        <f>'wedstrijd 1-12'!L55</f>
        <v>12</v>
      </c>
      <c r="BQ84" s="724"/>
      <c r="BR84" s="724"/>
      <c r="BS84" s="724"/>
      <c r="BT84" s="726" t="str">
        <f>'wedstrijd 1-12'!I55</f>
        <v>08-01-2019</v>
      </c>
      <c r="BU84" s="724"/>
      <c r="BV84" s="724">
        <f>'wedstrijd 2-13 en 11-22'!C55</f>
        <v>13</v>
      </c>
      <c r="BW84" s="724"/>
      <c r="BX84" s="724"/>
      <c r="BY84" s="724"/>
      <c r="BZ84" s="725" t="str">
        <f>'wedstrijd 2-13 en 11-22'!A55</f>
        <v>15-01-2019</v>
      </c>
      <c r="CA84" s="724"/>
      <c r="CB84" s="724">
        <f>'wedstrijd 10-21 en 3-14'!P55</f>
        <v>14</v>
      </c>
      <c r="CC84" s="724"/>
      <c r="CD84" s="724"/>
      <c r="CE84" s="724"/>
      <c r="CF84" s="727" t="str">
        <f>'wedstrijd 10-21 en 3-14'!N55</f>
        <v>22-01-2019</v>
      </c>
      <c r="CG84" s="724"/>
      <c r="CH84" s="724">
        <f>'wedstrijd 4-15 en 9-20'!C55</f>
        <v>15</v>
      </c>
      <c r="CI84" s="724"/>
      <c r="CJ84" s="724"/>
      <c r="CK84" s="724"/>
      <c r="CL84" s="727" t="str">
        <f>'wedstrijd 4-15 en 9-20'!A55</f>
        <v>29-01-2019</v>
      </c>
      <c r="CM84" s="724"/>
      <c r="CN84" s="724">
        <f>'wedstrijd 8-19 en 5-16'!P55</f>
        <v>16</v>
      </c>
      <c r="CO84" s="724"/>
      <c r="CP84" s="724"/>
      <c r="CQ84" s="724"/>
      <c r="CR84" s="727" t="str">
        <f>'wedstrijd 8-19 en 5-16'!N55</f>
        <v>05-02-2019</v>
      </c>
      <c r="CS84" s="724"/>
      <c r="CT84" s="724">
        <f>'wedstrijd 6-17 en 7-18'!C55</f>
        <v>17</v>
      </c>
      <c r="CU84" s="724"/>
      <c r="CV84" s="724"/>
      <c r="CW84" s="724"/>
      <c r="CX84" s="727" t="str">
        <f>'wedstrijd 6-17 en 7-18'!A55</f>
        <v>12-02-2019</v>
      </c>
      <c r="CY84" s="724"/>
      <c r="CZ84" s="724">
        <f>'wedstrijd 6-17 en 7-18'!P55</f>
        <v>18</v>
      </c>
      <c r="DA84" s="724"/>
      <c r="DB84" s="724"/>
      <c r="DC84" s="724"/>
      <c r="DD84" s="727" t="str">
        <f>'wedstrijd 6-17 en 7-18'!N55</f>
        <v>19-02-2019</v>
      </c>
      <c r="DE84" s="724"/>
      <c r="DF84" s="724">
        <f>'wedstrijd 8-19 en 5-16'!C55</f>
        <v>19</v>
      </c>
      <c r="DG84" s="724"/>
      <c r="DH84" s="724"/>
      <c r="DI84" s="724"/>
      <c r="DJ84" s="727" t="str">
        <f>'wedstrijd 8-19 en 5-16'!A55</f>
        <v>26-02-2019</v>
      </c>
      <c r="DK84" s="724"/>
      <c r="DL84" s="724">
        <f>'wedstrijd 4-15 en 9-20'!P55</f>
        <v>20</v>
      </c>
      <c r="DM84" s="724"/>
      <c r="DN84" s="724"/>
      <c r="DO84" s="724"/>
      <c r="DP84" s="727" t="str">
        <f>'wedstrijd 4-15 en 9-20'!N55</f>
        <v>05-03-2019</v>
      </c>
      <c r="DQ84" s="724"/>
      <c r="DR84" s="724">
        <f>'wedstrijd 10-21 en 3-14'!C55</f>
        <v>21</v>
      </c>
      <c r="DS84" s="724"/>
      <c r="DT84" s="724"/>
      <c r="DU84" s="724"/>
      <c r="DV84" s="727" t="str">
        <f>'wedstrijd 10-21 en 3-14'!A55</f>
        <v>12-03-2019</v>
      </c>
      <c r="DW84" s="724"/>
      <c r="DX84" s="724">
        <f>'wedstrijd 2-13 en 11-22'!P55</f>
        <v>22</v>
      </c>
      <c r="DY84" s="724"/>
      <c r="DZ84" s="724"/>
      <c r="EA84" s="724"/>
      <c r="EB84" s="727" t="str">
        <f>'wedstrijd 2-13 en 11-22'!N55</f>
        <v>19-03-2019</v>
      </c>
    </row>
    <row r="85" spans="1:132" x14ac:dyDescent="0.2">
      <c r="A85" s="731"/>
      <c r="B85" s="731"/>
      <c r="C85" s="731"/>
      <c r="D85" s="731"/>
      <c r="E85" s="731"/>
      <c r="F85" s="731"/>
      <c r="M85" s="724"/>
      <c r="N85" s="724"/>
      <c r="O85" s="724"/>
      <c r="P85" s="724"/>
      <c r="Q85" s="724"/>
      <c r="R85" s="724"/>
      <c r="S85" s="724"/>
      <c r="T85" s="724"/>
      <c r="U85" s="724"/>
      <c r="V85" s="724"/>
      <c r="W85" s="724"/>
      <c r="X85" s="724"/>
      <c r="Y85" s="724"/>
      <c r="Z85" s="724"/>
      <c r="AA85" s="724"/>
      <c r="AB85" s="724"/>
      <c r="AC85" s="724"/>
      <c r="AD85" s="724"/>
      <c r="AE85" s="724"/>
      <c r="AF85" s="724"/>
      <c r="AG85" s="724"/>
      <c r="AH85" s="724"/>
      <c r="AI85" s="724"/>
      <c r="AJ85" s="724"/>
      <c r="AK85" s="724"/>
      <c r="AL85" s="724"/>
      <c r="AM85" s="724"/>
      <c r="AN85" s="724"/>
      <c r="AO85" s="724"/>
      <c r="AP85" s="724"/>
      <c r="AQ85" s="724"/>
      <c r="AR85" s="724"/>
      <c r="AS85" s="724"/>
      <c r="AT85" s="724"/>
      <c r="AU85" s="724"/>
      <c r="AV85" s="724"/>
      <c r="AW85" s="724"/>
      <c r="AX85" s="724"/>
      <c r="AY85" s="724"/>
      <c r="AZ85" s="724"/>
      <c r="BA85" s="724"/>
      <c r="BB85" s="724"/>
      <c r="BC85" s="724"/>
      <c r="BD85" s="724"/>
      <c r="BE85" s="724"/>
      <c r="BF85" s="724"/>
      <c r="BG85" s="724"/>
      <c r="BH85" s="724"/>
      <c r="BI85" s="724"/>
      <c r="BJ85" s="724"/>
      <c r="BK85" s="724"/>
      <c r="BL85" s="724"/>
      <c r="BM85" s="724"/>
      <c r="BN85" s="724"/>
      <c r="BO85" s="724"/>
      <c r="BP85" s="724"/>
      <c r="BQ85" s="724"/>
      <c r="BR85" s="724"/>
      <c r="BS85" s="724"/>
      <c r="BT85" s="724"/>
      <c r="BU85" s="724"/>
      <c r="BV85" s="724"/>
      <c r="BW85" s="724"/>
      <c r="BX85" s="724"/>
      <c r="BY85" s="724"/>
      <c r="BZ85" s="724"/>
      <c r="CA85" s="724"/>
      <c r="CB85" s="724"/>
      <c r="CC85" s="724"/>
      <c r="CD85" s="724"/>
      <c r="CE85" s="724"/>
      <c r="CF85" s="724"/>
      <c r="CG85" s="724"/>
      <c r="CH85" s="724"/>
      <c r="CI85" s="724"/>
      <c r="CJ85" s="724"/>
      <c r="CK85" s="724"/>
      <c r="CL85" s="724"/>
      <c r="CM85" s="724"/>
      <c r="CN85" s="724"/>
      <c r="CO85" s="724"/>
      <c r="CP85" s="724"/>
      <c r="CQ85" s="724"/>
      <c r="CR85" s="724"/>
      <c r="CS85" s="724"/>
      <c r="CT85" s="724"/>
      <c r="CU85" s="724"/>
      <c r="CV85" s="724"/>
      <c r="CW85" s="724"/>
      <c r="CX85" s="724"/>
      <c r="CY85" s="724"/>
      <c r="CZ85" s="724"/>
      <c r="DA85" s="724"/>
      <c r="DB85" s="724"/>
      <c r="DC85" s="724"/>
      <c r="DD85" s="724"/>
      <c r="DE85" s="724"/>
      <c r="DF85" s="724"/>
      <c r="DG85" s="724"/>
      <c r="DH85" s="724"/>
      <c r="DI85" s="724"/>
      <c r="DJ85" s="724"/>
      <c r="DK85" s="724"/>
      <c r="DL85" s="724"/>
      <c r="DM85" s="724"/>
      <c r="DN85" s="724"/>
      <c r="DO85" s="724"/>
      <c r="DP85" s="724"/>
      <c r="DQ85" s="724"/>
      <c r="DR85" s="724"/>
      <c r="DS85" s="724"/>
      <c r="DT85" s="724"/>
      <c r="DU85" s="724"/>
      <c r="DV85" s="724"/>
      <c r="DW85" s="724"/>
      <c r="DX85" s="724"/>
      <c r="DY85" s="724"/>
      <c r="DZ85" s="724"/>
      <c r="EA85" s="724"/>
      <c r="EB85" s="724"/>
    </row>
    <row r="86" spans="1:132" x14ac:dyDescent="0.2">
      <c r="A86" s="731"/>
      <c r="B86" s="731"/>
      <c r="C86" s="731"/>
      <c r="D86" s="731"/>
      <c r="E86" s="731"/>
      <c r="F86" s="731"/>
      <c r="H86" s="724"/>
      <c r="I86" s="724"/>
      <c r="J86" s="724"/>
      <c r="K86" s="724"/>
      <c r="L86" s="724"/>
      <c r="M86" s="724"/>
      <c r="N86" s="724"/>
      <c r="O86" s="724"/>
      <c r="P86" s="724"/>
      <c r="Q86" s="724"/>
      <c r="R86" s="724"/>
      <c r="S86" s="724"/>
      <c r="T86" s="724"/>
      <c r="U86" s="724"/>
      <c r="V86" s="724"/>
      <c r="W86" s="724"/>
      <c r="X86" s="724"/>
      <c r="Y86" s="724"/>
      <c r="Z86" s="724"/>
      <c r="AA86" s="724"/>
      <c r="AB86" s="724"/>
      <c r="AC86" s="724"/>
      <c r="AD86" s="724"/>
      <c r="AE86" s="724"/>
      <c r="AF86" s="724"/>
      <c r="AG86" s="724"/>
      <c r="AH86" s="724"/>
      <c r="AI86" s="724"/>
      <c r="AJ86" s="724"/>
      <c r="AK86" s="724"/>
      <c r="AL86" s="724"/>
      <c r="AM86" s="724"/>
      <c r="AN86" s="724"/>
      <c r="AO86" s="724"/>
      <c r="AP86" s="724"/>
      <c r="AQ86" s="724"/>
      <c r="AR86" s="724"/>
      <c r="AS86" s="724"/>
      <c r="AT86" s="724"/>
      <c r="AU86" s="724"/>
      <c r="AV86" s="724"/>
      <c r="AW86" s="724"/>
      <c r="AX86" s="724"/>
      <c r="AY86" s="724"/>
      <c r="AZ86" s="724"/>
      <c r="BA86" s="724"/>
      <c r="BB86" s="724"/>
      <c r="BC86" s="724"/>
      <c r="BD86" s="724"/>
      <c r="BE86" s="724"/>
      <c r="BF86" s="724"/>
      <c r="BG86" s="724"/>
      <c r="BH86" s="724"/>
      <c r="BI86" s="724"/>
      <c r="BJ86" s="724"/>
      <c r="BK86" s="724"/>
      <c r="BL86" s="724"/>
      <c r="BM86" s="724"/>
      <c r="BN86" s="724"/>
      <c r="BO86" s="724"/>
      <c r="BP86" s="724"/>
      <c r="BQ86" s="724"/>
      <c r="BR86" s="724"/>
      <c r="BS86" s="724"/>
      <c r="BT86" s="724"/>
      <c r="BU86" s="724"/>
      <c r="BV86" s="724"/>
      <c r="BW86" s="724"/>
      <c r="BX86" s="724"/>
      <c r="BY86" s="724"/>
      <c r="BZ86" s="724"/>
      <c r="CA86" s="724"/>
      <c r="CB86" s="724"/>
      <c r="CC86" s="724"/>
      <c r="CD86" s="724"/>
      <c r="CE86" s="724"/>
      <c r="CF86" s="724"/>
      <c r="CG86" s="724"/>
      <c r="CH86" s="724"/>
      <c r="CI86" s="724"/>
      <c r="CJ86" s="724"/>
      <c r="CK86" s="724"/>
      <c r="CL86" s="724"/>
      <c r="CM86" s="724"/>
      <c r="CN86" s="729"/>
      <c r="CO86" s="724"/>
      <c r="CP86" s="724"/>
      <c r="CQ86" s="724"/>
      <c r="CR86" s="724"/>
      <c r="CS86" s="724"/>
      <c r="CT86" s="729"/>
      <c r="CU86" s="724"/>
      <c r="CV86" s="724"/>
      <c r="CW86" s="724"/>
      <c r="CX86" s="724"/>
      <c r="CY86" s="724"/>
      <c r="CZ86" s="724"/>
      <c r="DA86" s="724"/>
      <c r="DB86" s="724"/>
      <c r="DC86" s="724"/>
      <c r="DD86" s="724"/>
      <c r="DE86" s="724"/>
      <c r="DF86" s="724"/>
      <c r="DG86" s="724"/>
      <c r="DH86" s="724"/>
      <c r="DI86" s="724"/>
      <c r="DJ86" s="724"/>
      <c r="DK86" s="724"/>
      <c r="DL86" s="724"/>
      <c r="DM86" s="724"/>
      <c r="DN86" s="724"/>
      <c r="DO86" s="724"/>
      <c r="DP86" s="724"/>
      <c r="DQ86" s="724"/>
      <c r="DR86" s="724"/>
      <c r="DS86" s="724"/>
      <c r="DT86" s="724"/>
      <c r="DU86" s="724"/>
      <c r="DV86" s="724"/>
      <c r="DW86" s="724"/>
      <c r="DX86" s="724"/>
      <c r="DY86" s="724"/>
      <c r="DZ86" s="724"/>
      <c r="EA86" s="724"/>
      <c r="EB86" s="724"/>
    </row>
    <row r="87" spans="1:132" x14ac:dyDescent="0.2">
      <c r="A87" s="731"/>
      <c r="B87" s="734"/>
      <c r="C87" s="735" t="str">
        <f>'wedstrijd 1-12'!L11</f>
        <v>C</v>
      </c>
      <c r="D87" s="731"/>
      <c r="E87" s="734"/>
      <c r="F87" s="735" t="str">
        <f>'wedstrijd 1-12'!Q11</f>
        <v>C</v>
      </c>
      <c r="H87" s="724"/>
      <c r="I87" s="724" t="str">
        <f>'wedstrijd 2-13 en 11-22'!C11</f>
        <v>B</v>
      </c>
      <c r="J87" s="724"/>
      <c r="K87" s="724"/>
      <c r="L87" s="724" t="str">
        <f>'wedstrijd 2-13 en 11-22'!H11</f>
        <v>B</v>
      </c>
      <c r="M87" s="724"/>
      <c r="N87" s="724"/>
      <c r="O87" s="724" t="str">
        <f>'wedstrijd 10-21 en 3-14'!P11</f>
        <v>F</v>
      </c>
      <c r="P87" s="724"/>
      <c r="Q87" s="724"/>
      <c r="R87" s="724" t="str">
        <f>'wedstrijd 10-21 en 3-14'!U11</f>
        <v>F</v>
      </c>
      <c r="S87" s="724"/>
      <c r="T87" s="724"/>
      <c r="U87" s="724" t="str">
        <f>'wedstrijd 4-15 en 9-20'!C11</f>
        <v>D</v>
      </c>
      <c r="V87" s="724"/>
      <c r="W87" s="724"/>
      <c r="X87" s="724" t="str">
        <f>'wedstrijd 4-15 en 9-20'!H11</f>
        <v>D</v>
      </c>
      <c r="Y87" s="724"/>
      <c r="Z87" s="724"/>
      <c r="AA87" s="724" t="str">
        <f>'wedstrijd 8-19 en 5-16'!P11</f>
        <v>F</v>
      </c>
      <c r="AB87" s="724"/>
      <c r="AC87" s="724"/>
      <c r="AD87" s="724" t="str">
        <f>'wedstrijd 8-19 en 5-16'!U11</f>
        <v>F</v>
      </c>
      <c r="AE87" s="724"/>
      <c r="AF87" s="724"/>
      <c r="AG87" s="724" t="str">
        <f>'wedstrijd 6-17 en 7-18'!C11</f>
        <v>G</v>
      </c>
      <c r="AH87" s="724"/>
      <c r="AI87" s="724"/>
      <c r="AJ87" s="724" t="str">
        <f>'wedstrijd 6-17 en 7-18'!H11</f>
        <v>G</v>
      </c>
      <c r="AK87" s="724"/>
      <c r="AL87" s="724"/>
      <c r="AM87" s="724" t="str">
        <f>'wedstrijd 6-17 en 7-18'!P11</f>
        <v>B</v>
      </c>
      <c r="AN87" s="724"/>
      <c r="AO87" s="724"/>
      <c r="AP87" s="724" t="str">
        <f>'wedstrijd 6-17 en 7-18'!U11</f>
        <v>B</v>
      </c>
      <c r="AQ87" s="724"/>
      <c r="AR87" s="724"/>
      <c r="AS87" s="724" t="str">
        <f>'wedstrijd 8-19 en 5-16'!C11</f>
        <v>G</v>
      </c>
      <c r="AT87" s="724"/>
      <c r="AU87" s="724"/>
      <c r="AV87" s="724" t="str">
        <f>'wedstrijd 8-19 en 5-16'!H11</f>
        <v>G</v>
      </c>
      <c r="AW87" s="724"/>
      <c r="AX87" s="724"/>
      <c r="AY87" s="724" t="str">
        <f>'wedstrijd 4-15 en 9-20'!P11</f>
        <v>B</v>
      </c>
      <c r="AZ87" s="724"/>
      <c r="BA87" s="724"/>
      <c r="BB87" s="724" t="str">
        <f>'wedstrijd 4-15 en 9-20'!U11</f>
        <v>B</v>
      </c>
      <c r="BC87" s="724"/>
      <c r="BD87" s="724"/>
      <c r="BE87" s="724" t="str">
        <f>'wedstrijd 10-21 en 3-14'!C11</f>
        <v>G</v>
      </c>
      <c r="BF87" s="724"/>
      <c r="BG87" s="724"/>
      <c r="BH87" s="724" t="str">
        <f>'wedstrijd 10-21 en 3-14'!H11</f>
        <v>G</v>
      </c>
      <c r="BI87" s="724"/>
      <c r="BJ87" s="724"/>
      <c r="BK87" s="724" t="str">
        <f>'wedstrijd 2-13 en 11-22'!P11</f>
        <v>E</v>
      </c>
      <c r="BL87" s="724"/>
      <c r="BM87" s="724"/>
      <c r="BN87" s="724" t="str">
        <f>'wedstrijd 2-13 en 11-22'!U11</f>
        <v>E</v>
      </c>
      <c r="BO87" s="724"/>
      <c r="BP87" s="724"/>
      <c r="BQ87" s="724" t="str">
        <f>'wedstrijd 1-12'!Q11</f>
        <v>C</v>
      </c>
      <c r="BR87" s="724"/>
      <c r="BS87" s="724"/>
      <c r="BT87" s="724" t="str">
        <f>'wedstrijd 1-12'!L11</f>
        <v>C</v>
      </c>
      <c r="BU87" s="724"/>
      <c r="BV87" s="724"/>
      <c r="BW87" s="724" t="str">
        <f>'wedstrijd 2-13 en 11-22'!H11</f>
        <v>B</v>
      </c>
      <c r="BX87" s="724"/>
      <c r="BY87" s="724"/>
      <c r="BZ87" s="724" t="str">
        <f>'wedstrijd 2-13 en 11-22'!C11</f>
        <v>B</v>
      </c>
      <c r="CA87" s="724"/>
      <c r="CB87" s="724"/>
      <c r="CC87" s="724" t="str">
        <f>'wedstrijd 10-21 en 3-14'!U11</f>
        <v>F</v>
      </c>
      <c r="CD87" s="724"/>
      <c r="CE87" s="724"/>
      <c r="CF87" s="724" t="str">
        <f>'wedstrijd 10-21 en 3-14'!P11</f>
        <v>F</v>
      </c>
      <c r="CG87" s="724"/>
      <c r="CH87" s="724"/>
      <c r="CI87" s="724" t="str">
        <f>'wedstrijd 4-15 en 9-20'!H11</f>
        <v>D</v>
      </c>
      <c r="CJ87" s="724"/>
      <c r="CK87" s="724"/>
      <c r="CL87" s="724" t="str">
        <f>'wedstrijd 4-15 en 9-20'!C11</f>
        <v>D</v>
      </c>
      <c r="CM87" s="724"/>
      <c r="CN87" s="724"/>
      <c r="CO87" s="724" t="str">
        <f>'wedstrijd 8-19 en 5-16'!U11</f>
        <v>F</v>
      </c>
      <c r="CP87" s="724"/>
      <c r="CQ87" s="724"/>
      <c r="CR87" s="724" t="str">
        <f>'wedstrijd 8-19 en 5-16'!P11</f>
        <v>F</v>
      </c>
      <c r="CS87" s="724"/>
      <c r="CT87" s="724"/>
      <c r="CU87" s="724" t="str">
        <f>'wedstrijd 6-17 en 7-18'!H11</f>
        <v>G</v>
      </c>
      <c r="CV87" s="724"/>
      <c r="CW87" s="724"/>
      <c r="CX87" s="724" t="str">
        <f>'wedstrijd 6-17 en 7-18'!C11</f>
        <v>G</v>
      </c>
      <c r="CY87" s="724"/>
      <c r="CZ87" s="724"/>
      <c r="DA87" s="724" t="str">
        <f>'wedstrijd 6-17 en 7-18'!U11</f>
        <v>B</v>
      </c>
      <c r="DB87" s="724"/>
      <c r="DC87" s="724"/>
      <c r="DD87" s="724" t="str">
        <f>'wedstrijd 6-17 en 7-18'!P11</f>
        <v>B</v>
      </c>
      <c r="DE87" s="724"/>
      <c r="DF87" s="724"/>
      <c r="DG87" s="724" t="str">
        <f>'wedstrijd 8-19 en 5-16'!H11</f>
        <v>G</v>
      </c>
      <c r="DH87" s="724"/>
      <c r="DI87" s="724"/>
      <c r="DJ87" s="724" t="str">
        <f>'wedstrijd 8-19 en 5-16'!C11</f>
        <v>G</v>
      </c>
      <c r="DK87" s="724"/>
      <c r="DL87" s="724"/>
      <c r="DM87" s="724" t="str">
        <f>'wedstrijd 4-15 en 9-20'!U11</f>
        <v>B</v>
      </c>
      <c r="DN87" s="724"/>
      <c r="DO87" s="724"/>
      <c r="DP87" s="724" t="str">
        <f>'wedstrijd 4-15 en 9-20'!P11</f>
        <v>B</v>
      </c>
      <c r="DQ87" s="724"/>
      <c r="DR87" s="724"/>
      <c r="DS87" s="724" t="str">
        <f>'wedstrijd 10-21 en 3-14'!H11</f>
        <v>G</v>
      </c>
      <c r="DT87" s="724"/>
      <c r="DU87" s="724"/>
      <c r="DV87" s="724" t="str">
        <f>'wedstrijd 10-21 en 3-14'!C11</f>
        <v>G</v>
      </c>
      <c r="DW87" s="724"/>
      <c r="DX87" s="724"/>
      <c r="DY87" s="724" t="str">
        <f>'wedstrijd 2-13 en 11-22'!U11</f>
        <v>E</v>
      </c>
      <c r="DZ87" s="724"/>
      <c r="EA87" s="724"/>
      <c r="EB87" s="724" t="str">
        <f>'wedstrijd 2-13 en 11-22'!P11</f>
        <v>E</v>
      </c>
    </row>
    <row r="88" spans="1:132" ht="15.75" x14ac:dyDescent="0.2">
      <c r="A88" s="731"/>
      <c r="B88" s="743"/>
      <c r="C88" s="731"/>
      <c r="D88" s="731"/>
      <c r="E88" s="744"/>
      <c r="F88" s="731"/>
      <c r="H88" s="724"/>
      <c r="I88" s="724"/>
      <c r="J88" s="724"/>
      <c r="K88" s="724"/>
      <c r="L88" s="724"/>
      <c r="M88" s="724"/>
      <c r="N88" s="724"/>
      <c r="O88" s="724"/>
      <c r="P88" s="724"/>
      <c r="Q88" s="724"/>
      <c r="R88" s="724"/>
      <c r="S88" s="724"/>
      <c r="T88" s="724"/>
      <c r="U88" s="724"/>
      <c r="V88" s="724"/>
      <c r="W88" s="724"/>
      <c r="X88" s="724"/>
      <c r="Y88" s="724"/>
      <c r="Z88" s="724"/>
      <c r="AA88" s="724"/>
      <c r="AB88" s="724"/>
      <c r="AC88" s="724"/>
      <c r="AD88" s="724"/>
      <c r="AE88" s="724"/>
      <c r="AF88" s="724"/>
      <c r="AG88" s="724"/>
      <c r="AH88" s="724"/>
      <c r="AI88" s="724"/>
      <c r="AJ88" s="724"/>
      <c r="AK88" s="724"/>
      <c r="AL88" s="724"/>
      <c r="AM88" s="724"/>
      <c r="AN88" s="724"/>
      <c r="AO88" s="724"/>
      <c r="AP88" s="724"/>
      <c r="AQ88" s="724"/>
      <c r="AR88" s="724"/>
      <c r="AS88" s="724"/>
      <c r="AT88" s="724"/>
      <c r="AU88" s="724"/>
      <c r="AV88" s="724"/>
      <c r="AW88" s="724"/>
      <c r="AX88" s="724"/>
      <c r="AY88" s="724"/>
      <c r="AZ88" s="724"/>
      <c r="BA88" s="724"/>
      <c r="BB88" s="724"/>
      <c r="BC88" s="724"/>
      <c r="BD88" s="724"/>
      <c r="BE88" s="724"/>
      <c r="BF88" s="724"/>
      <c r="BG88" s="724"/>
      <c r="BH88" s="724"/>
      <c r="BI88" s="724"/>
      <c r="BJ88" s="724"/>
      <c r="BK88" s="724"/>
      <c r="BL88" s="724"/>
      <c r="BM88" s="724"/>
      <c r="BN88" s="724"/>
      <c r="BO88" s="724"/>
      <c r="BP88" s="724"/>
      <c r="BQ88" s="724"/>
      <c r="BR88" s="724"/>
      <c r="BS88" s="724"/>
      <c r="BT88" s="724"/>
      <c r="BU88" s="724"/>
      <c r="BV88" s="724"/>
      <c r="BW88" s="724"/>
      <c r="BX88" s="724"/>
      <c r="BY88" s="724"/>
      <c r="BZ88" s="724"/>
      <c r="CA88" s="724"/>
      <c r="CB88" s="724"/>
      <c r="CC88" s="724"/>
      <c r="CD88" s="724"/>
      <c r="CE88" s="724"/>
      <c r="CF88" s="724"/>
      <c r="CG88" s="724"/>
      <c r="CH88" s="724"/>
      <c r="CI88" s="724"/>
      <c r="CJ88" s="724"/>
      <c r="CK88" s="724"/>
      <c r="CL88" s="724"/>
      <c r="CM88" s="724"/>
      <c r="CN88" s="724"/>
      <c r="CO88" s="724"/>
      <c r="CP88" s="724"/>
      <c r="CQ88" s="724"/>
      <c r="CR88" s="724"/>
      <c r="CS88" s="724"/>
      <c r="CT88" s="724"/>
      <c r="CU88" s="724"/>
      <c r="CV88" s="724"/>
      <c r="CW88" s="724"/>
      <c r="CX88" s="724"/>
      <c r="CY88" s="724"/>
      <c r="CZ88" s="724"/>
      <c r="DA88" s="724"/>
      <c r="DB88" s="724"/>
      <c r="DC88" s="724"/>
      <c r="DD88" s="724"/>
      <c r="DE88" s="724"/>
      <c r="DF88" s="724"/>
      <c r="DG88" s="724"/>
      <c r="DH88" s="724"/>
      <c r="DI88" s="724"/>
      <c r="DJ88" s="724"/>
      <c r="DK88" s="724"/>
      <c r="DL88" s="724"/>
      <c r="DM88" s="724"/>
      <c r="DN88" s="724"/>
      <c r="DO88" s="724"/>
      <c r="DP88" s="724"/>
      <c r="DQ88" s="724"/>
      <c r="DR88" s="724"/>
      <c r="DS88" s="724"/>
      <c r="DT88" s="724"/>
      <c r="DU88" s="724"/>
      <c r="DV88" s="724"/>
      <c r="DW88" s="724"/>
      <c r="DX88" s="724"/>
      <c r="DY88" s="724"/>
      <c r="DZ88" s="724"/>
      <c r="EA88" s="724"/>
      <c r="EB88" s="724"/>
    </row>
    <row r="89" spans="1:132" x14ac:dyDescent="0.2">
      <c r="B89" s="745"/>
      <c r="C89" s="746">
        <f>'wedstrijd 1-12'!N11</f>
        <v>55.269057499999995</v>
      </c>
      <c r="D89" s="745"/>
      <c r="E89" s="745"/>
      <c r="F89" s="746">
        <f>'wedstrijd 1-12'!S11</f>
        <v>39.840182499999997</v>
      </c>
      <c r="H89" s="724"/>
      <c r="I89" s="730">
        <f>'wedstrijd 2-13 en 11-22'!E11</f>
        <v>47.067900000000002</v>
      </c>
      <c r="J89" s="724"/>
      <c r="K89" s="724"/>
      <c r="L89" s="730">
        <f>'wedstrijd 2-13 en 11-22'!J11</f>
        <v>54.054054999999998</v>
      </c>
      <c r="M89" s="724"/>
      <c r="N89" s="724"/>
      <c r="O89" s="730">
        <f>'wedstrijd 10-21 en 3-14'!R11</f>
        <v>22.681705000000001</v>
      </c>
      <c r="P89" s="724"/>
      <c r="Q89" s="724"/>
      <c r="R89" s="730">
        <f>'wedstrijd 10-21 en 3-14'!W11</f>
        <v>22.605789999999999</v>
      </c>
      <c r="S89" s="724"/>
      <c r="T89" s="724"/>
      <c r="U89" s="730">
        <f>'wedstrijd 4-15 en 9-20'!E11</f>
        <v>28.869779999999999</v>
      </c>
      <c r="V89" s="724"/>
      <c r="W89" s="724"/>
      <c r="X89" s="730">
        <f>'wedstrijd 4-15 en 9-20'!J11</f>
        <v>33.214284999999997</v>
      </c>
      <c r="Y89" s="724"/>
      <c r="Z89" s="724"/>
      <c r="AA89" s="730">
        <f>'wedstrijd 8-19 en 5-16'!R11</f>
        <v>23.463357500000001</v>
      </c>
      <c r="AB89" s="724"/>
      <c r="AC89" s="724"/>
      <c r="AD89" s="730">
        <f>'wedstrijd 8-19 en 5-16'!W11</f>
        <v>22.066015</v>
      </c>
      <c r="AE89" s="724"/>
      <c r="AF89" s="724"/>
      <c r="AG89" s="730">
        <f>'wedstrijd 6-17 en 7-18'!E11</f>
        <v>16.842722500000001</v>
      </c>
      <c r="AH89" s="724"/>
      <c r="AI89" s="724"/>
      <c r="AJ89" s="730">
        <f>'wedstrijd 6-17 en 7-18'!J11</f>
        <v>14.719099999999999</v>
      </c>
      <c r="AK89" s="724"/>
      <c r="AL89" s="724"/>
      <c r="AM89" s="730">
        <f>'wedstrijd 6-17 en 7-18'!R11</f>
        <v>55.314532499999999</v>
      </c>
      <c r="AN89" s="724"/>
      <c r="AO89" s="724"/>
      <c r="AP89" s="730">
        <f>'wedstrijd 6-17 en 7-18'!W11</f>
        <v>52.091837500000004</v>
      </c>
      <c r="AQ89" s="724"/>
      <c r="AR89" s="724"/>
      <c r="AS89" s="730">
        <f>'wedstrijd 8-19 en 5-16'!E11</f>
        <v>14.296634999999998</v>
      </c>
      <c r="AT89" s="724"/>
      <c r="AU89" s="724"/>
      <c r="AV89" s="730">
        <f>'wedstrijd 8-19 en 5-16'!J11</f>
        <v>18.049569999999999</v>
      </c>
      <c r="AW89" s="724"/>
      <c r="AX89" s="724"/>
      <c r="AY89" s="730">
        <f>'wedstrijd 4-15 en 9-20'!R11</f>
        <v>38.988095000000001</v>
      </c>
      <c r="AZ89" s="724"/>
      <c r="BA89" s="724"/>
      <c r="BB89" s="730">
        <f>'wedstrijd 4-15 en 9-20'!W11</f>
        <v>49.466949999999997</v>
      </c>
      <c r="BC89" s="724"/>
      <c r="BD89" s="724"/>
      <c r="BE89" s="730">
        <f>'wedstrijd 10-21 en 3-14'!E11</f>
        <v>17.618385</v>
      </c>
      <c r="BF89" s="724"/>
      <c r="BG89" s="724"/>
      <c r="BH89" s="730">
        <f>'wedstrijd 10-21 en 3-14'!J11</f>
        <v>15.5</v>
      </c>
      <c r="BI89" s="724"/>
      <c r="BJ89" s="724"/>
      <c r="BK89" s="730">
        <f>'wedstrijd 2-13 en 11-22'!R11</f>
        <v>28.390805000000004</v>
      </c>
      <c r="BL89" s="724"/>
      <c r="BM89" s="724"/>
      <c r="BN89" s="730">
        <f>'wedstrijd 2-13 en 11-22'!W11</f>
        <v>27.889150000000001</v>
      </c>
      <c r="BO89" s="724"/>
      <c r="BP89" s="724"/>
      <c r="BQ89" s="730">
        <f>'wedstrijd 1-12'!S11</f>
        <v>39.840182499999997</v>
      </c>
      <c r="BR89" s="724"/>
      <c r="BS89" s="724"/>
      <c r="BT89" s="730">
        <f>'wedstrijd 1-12'!N11</f>
        <v>55.269057499999995</v>
      </c>
      <c r="BU89" s="724"/>
      <c r="BV89" s="724"/>
      <c r="BW89" s="730">
        <f>'wedstrijd 2-13 en 11-22'!J11</f>
        <v>54.054054999999998</v>
      </c>
      <c r="BX89" s="724"/>
      <c r="BY89" s="724"/>
      <c r="BZ89" s="730">
        <f>'wedstrijd 2-13 en 11-22'!E11</f>
        <v>47.067900000000002</v>
      </c>
      <c r="CA89" s="724"/>
      <c r="CB89" s="724"/>
      <c r="CC89" s="730">
        <f>'wedstrijd 10-21 en 3-14'!W11</f>
        <v>22.605789999999999</v>
      </c>
      <c r="CD89" s="724"/>
      <c r="CE89" s="724"/>
      <c r="CF89" s="730">
        <f>'wedstrijd 10-21 en 3-14'!R11</f>
        <v>22.681705000000001</v>
      </c>
      <c r="CG89" s="724"/>
      <c r="CH89" s="724"/>
      <c r="CI89" s="730">
        <f>'wedstrijd 4-15 en 9-20'!J11</f>
        <v>33.214284999999997</v>
      </c>
      <c r="CJ89" s="724"/>
      <c r="CK89" s="724"/>
      <c r="CL89" s="730">
        <f>'wedstrijd 4-15 en 9-20'!E11</f>
        <v>28.869779999999999</v>
      </c>
      <c r="CM89" s="724"/>
      <c r="CN89" s="724"/>
      <c r="CO89" s="730">
        <f>'wedstrijd 8-19 en 5-16'!W11</f>
        <v>22.066015</v>
      </c>
      <c r="CP89" s="724"/>
      <c r="CQ89" s="724"/>
      <c r="CR89" s="730">
        <f>'wedstrijd 8-19 en 5-16'!R11</f>
        <v>23.463357500000001</v>
      </c>
      <c r="CS89" s="724"/>
      <c r="CT89" s="724"/>
      <c r="CU89" s="730">
        <f>'wedstrijd 6-17 en 7-18'!J11</f>
        <v>14.719099999999999</v>
      </c>
      <c r="CV89" s="724"/>
      <c r="CW89" s="724"/>
      <c r="CX89" s="730">
        <f>'wedstrijd 6-17 en 7-18'!E11</f>
        <v>16.842722500000001</v>
      </c>
      <c r="CY89" s="724"/>
      <c r="CZ89" s="724"/>
      <c r="DA89" s="730">
        <f>'wedstrijd 6-17 en 7-18'!W11</f>
        <v>52.091837500000004</v>
      </c>
      <c r="DB89" s="724"/>
      <c r="DC89" s="724"/>
      <c r="DD89" s="730">
        <f>'wedstrijd 6-17 en 7-18'!R11</f>
        <v>55.314532499999999</v>
      </c>
      <c r="DE89" s="724"/>
      <c r="DF89" s="724"/>
      <c r="DG89" s="730">
        <f>'wedstrijd 8-19 en 5-16'!J11</f>
        <v>18.049569999999999</v>
      </c>
      <c r="DH89" s="724"/>
      <c r="DI89" s="724"/>
      <c r="DJ89" s="730">
        <f>'wedstrijd 8-19 en 5-16'!E11</f>
        <v>14.296634999999998</v>
      </c>
      <c r="DK89" s="724"/>
      <c r="DL89" s="724"/>
      <c r="DM89" s="730">
        <f>'wedstrijd 4-15 en 9-20'!W11</f>
        <v>49.466949999999997</v>
      </c>
      <c r="DN89" s="724"/>
      <c r="DO89" s="724"/>
      <c r="DP89" s="730">
        <f>'wedstrijd 4-15 en 9-20'!R11</f>
        <v>38.988095000000001</v>
      </c>
      <c r="DQ89" s="724"/>
      <c r="DR89" s="724"/>
      <c r="DS89" s="730">
        <f>'wedstrijd 10-21 en 3-14'!J11</f>
        <v>15.5</v>
      </c>
      <c r="DT89" s="724"/>
      <c r="DU89" s="724"/>
      <c r="DV89" s="730">
        <f>'wedstrijd 10-21 en 3-14'!E11</f>
        <v>17.618385</v>
      </c>
      <c r="DW89" s="724"/>
      <c r="DX89" s="724"/>
      <c r="DY89" s="730">
        <f>'wedstrijd 2-13 en 11-22'!W11</f>
        <v>27.889150000000001</v>
      </c>
      <c r="DZ89" s="724"/>
      <c r="EA89" s="724"/>
      <c r="EB89" s="730">
        <f>'wedstrijd 2-13 en 11-22'!R11</f>
        <v>28.390805000000004</v>
      </c>
    </row>
    <row r="90" spans="1:132" s="729" customFormat="1" x14ac:dyDescent="0.25">
      <c r="B90" s="729" t="str">
        <f>'wedstrijd 1-12'!O11</f>
        <v>Beus de Jan*</v>
      </c>
      <c r="E90" s="729" t="str">
        <f>'wedstrijd 1-12'!T11</f>
        <v>Helsdingen Ab</v>
      </c>
      <c r="H90" s="729" t="str">
        <f>'wedstrijd 2-13 en 11-22'!F11</f>
        <v>Kraan Ries</v>
      </c>
      <c r="K90" s="729" t="str">
        <f>'wedstrijd 2-13 en 11-22'!K11</f>
        <v>Rooijen van Albert</v>
      </c>
      <c r="N90" s="729" t="str">
        <f>'wedstrijd 10-21 en 3-14'!S11</f>
        <v>Hagedoorn Rob</v>
      </c>
      <c r="Q90" s="729" t="str">
        <f>'wedstrijd 10-21 en 3-14'!X11</f>
        <v>Janssen Leo</v>
      </c>
      <c r="T90" s="729" t="str">
        <f>'wedstrijd 4-15 en 9-20'!F11</f>
        <v>Sandbrink Joop</v>
      </c>
      <c r="W90" s="729" t="str">
        <f>'wedstrijd 4-15 en 9-20'!K11</f>
        <v>Janmaat Kees</v>
      </c>
      <c r="Z90" s="729" t="str">
        <f>'wedstrijd 8-19 en 5-16'!S11</f>
        <v>Voet Ton</v>
      </c>
      <c r="AC90" s="729" t="str">
        <f>'wedstrijd 8-19 en 5-16'!X11</f>
        <v>Bode Harry</v>
      </c>
      <c r="AF90" s="729" t="str">
        <f>'wedstrijd 6-17 en 7-18'!F11</f>
        <v>Kooten van Gijs</v>
      </c>
      <c r="AI90" s="729" t="str">
        <f>'wedstrijd 6-17 en 7-18'!K11</f>
        <v>Both Wim</v>
      </c>
      <c r="AL90" s="729" t="str">
        <f>'wedstrijd 6-17 en 7-18'!S11</f>
        <v>Scheel Albert</v>
      </c>
      <c r="AO90" s="729" t="str">
        <f>'wedstrijd 6-17 en 7-18'!X11</f>
        <v>Schaik van Koos</v>
      </c>
      <c r="AR90" s="729" t="str">
        <f>'wedstrijd 8-19 en 5-16'!F11</f>
        <v>Carton Hans</v>
      </c>
      <c r="AU90" s="729" t="str">
        <f>'wedstrijd 8-19 en 5-16'!K11</f>
        <v>Houdijker den Jan</v>
      </c>
      <c r="AX90" s="729" t="str">
        <f>'wedstrijd 4-15 en 9-20'!S11</f>
        <v>uitgevallen Levering Bas*</v>
      </c>
      <c r="BA90" s="729" t="str">
        <f>'wedstrijd 4-15 en 9-20'!X11</f>
        <v>Wijk v.Ton</v>
      </c>
      <c r="BD90" s="729" t="str">
        <f>'wedstrijd 10-21 en 3-14'!F11</f>
        <v>Wils Harrie</v>
      </c>
      <c r="BG90" s="729" t="str">
        <f>'wedstrijd 10-21 en 3-14'!K11</f>
        <v>Duits Rene</v>
      </c>
      <c r="BJ90" s="729" t="str">
        <f>'wedstrijd 2-13 en 11-22'!S11</f>
        <v>Berg van den Anton</v>
      </c>
      <c r="BM90" s="729" t="str">
        <f>'wedstrijd 2-13 en 11-22'!X11</f>
        <v>Gent v. Hans</v>
      </c>
      <c r="BP90" s="729" t="str">
        <f>'wedstrijd 1-12'!T11</f>
        <v>Helsdingen Ab</v>
      </c>
      <c r="BS90" s="729" t="str">
        <f>'wedstrijd 1-12'!O11</f>
        <v>Beus de Jan*</v>
      </c>
      <c r="BU90" s="729" t="s">
        <v>509</v>
      </c>
      <c r="BV90" s="729" t="str">
        <f>'wedstrijd 2-13 en 11-22'!K11</f>
        <v>Rooijen van Albert</v>
      </c>
      <c r="BY90" s="729" t="str">
        <f>'wedstrijd 2-13 en 11-22'!F11</f>
        <v>Kraan Ries</v>
      </c>
      <c r="CB90" s="729" t="str">
        <f>'wedstrijd 10-21 en 3-14'!X11</f>
        <v>Janssen Leo</v>
      </c>
      <c r="CE90" s="729" t="str">
        <f>'wedstrijd 10-21 en 3-14'!S11</f>
        <v>Hagedoorn Rob</v>
      </c>
      <c r="CH90" s="729" t="str">
        <f>'wedstrijd 4-15 en 9-20'!K11</f>
        <v>Janmaat Kees</v>
      </c>
      <c r="CK90" s="729" t="str">
        <f>'wedstrijd 4-15 en 9-20'!F11</f>
        <v>Sandbrink Joop</v>
      </c>
      <c r="CN90" s="729" t="str">
        <f>'wedstrijd 8-19 en 5-16'!X11</f>
        <v>Bode Harry</v>
      </c>
      <c r="CQ90" s="729" t="str">
        <f>'wedstrijd 8-19 en 5-16'!S11</f>
        <v>Voet Ton</v>
      </c>
      <c r="CT90" s="729" t="str">
        <f>'wedstrijd 6-17 en 7-18'!K11</f>
        <v>Both Wim</v>
      </c>
      <c r="CW90" s="729" t="str">
        <f>'wedstrijd 6-17 en 7-18'!F11</f>
        <v>Kooten van Gijs</v>
      </c>
      <c r="CZ90" s="729" t="str">
        <f>'wedstrijd 6-17 en 7-18'!X11</f>
        <v>Schaik van Koos</v>
      </c>
      <c r="DC90" s="729" t="str">
        <f>'wedstrijd 6-17 en 7-18'!S11</f>
        <v>Scheel Albert</v>
      </c>
      <c r="DF90" s="729" t="str">
        <f>'wedstrijd 8-19 en 5-16'!K11</f>
        <v>Houdijker den Jan</v>
      </c>
      <c r="DI90" s="729" t="str">
        <f>'wedstrijd 8-19 en 5-16'!F11</f>
        <v>Carton Hans</v>
      </c>
      <c r="DL90" s="729" t="str">
        <f>'wedstrijd 4-15 en 9-20'!X11</f>
        <v>Wijk v.Ton</v>
      </c>
      <c r="DO90" s="729" t="str">
        <f>'wedstrijd 4-15 en 9-20'!S11</f>
        <v>uitgevallen Levering Bas*</v>
      </c>
      <c r="DR90" s="729" t="str">
        <f>'wedstrijd 10-21 en 3-14'!K11</f>
        <v>Duits Rene</v>
      </c>
      <c r="DU90" s="729" t="str">
        <f>'wedstrijd 10-21 en 3-14'!F11</f>
        <v>Wils Harrie</v>
      </c>
      <c r="DX90" s="729" t="str">
        <f>'wedstrijd 2-13 en 11-22'!X11</f>
        <v>Gent v. Hans</v>
      </c>
      <c r="EA90" s="729" t="str">
        <f>'wedstrijd 2-13 en 11-22'!S11</f>
        <v>Berg van den Anton</v>
      </c>
    </row>
    <row r="91" spans="1:132" x14ac:dyDescent="0.2">
      <c r="A91" s="723"/>
      <c r="B91" s="723"/>
      <c r="C91" s="723"/>
      <c r="D91" s="723"/>
      <c r="E91" s="723"/>
      <c r="F91" s="723"/>
    </row>
    <row r="92" spans="1:132" x14ac:dyDescent="0.2">
      <c r="A92" s="723"/>
      <c r="B92" s="723"/>
      <c r="C92" s="723"/>
      <c r="D92" s="723"/>
      <c r="E92" s="723"/>
      <c r="F92" s="723"/>
    </row>
    <row r="93" spans="1:132" x14ac:dyDescent="0.2">
      <c r="A93" s="731"/>
      <c r="B93" s="731"/>
      <c r="C93" s="723" t="s">
        <v>319</v>
      </c>
      <c r="D93" s="731"/>
      <c r="E93" s="724"/>
      <c r="F93" s="732"/>
      <c r="I93" s="723" t="s">
        <v>319</v>
      </c>
      <c r="O93" s="723" t="s">
        <v>319</v>
      </c>
      <c r="U93" s="723" t="s">
        <v>319</v>
      </c>
      <c r="AA93" s="723" t="s">
        <v>319</v>
      </c>
      <c r="AG93" s="723" t="s">
        <v>319</v>
      </c>
      <c r="AM93" s="723" t="s">
        <v>319</v>
      </c>
      <c r="AS93" s="723" t="s">
        <v>319</v>
      </c>
      <c r="AY93" s="723" t="s">
        <v>319</v>
      </c>
      <c r="BE93" s="723" t="s">
        <v>319</v>
      </c>
      <c r="BK93" s="723" t="s">
        <v>319</v>
      </c>
      <c r="BQ93" s="723" t="s">
        <v>319</v>
      </c>
      <c r="BW93" s="723" t="s">
        <v>319</v>
      </c>
      <c r="CC93" s="723" t="s">
        <v>319</v>
      </c>
      <c r="CI93" s="723" t="s">
        <v>319</v>
      </c>
      <c r="CO93" s="723" t="s">
        <v>319</v>
      </c>
      <c r="CU93" s="723" t="s">
        <v>319</v>
      </c>
      <c r="DA93" s="723" t="s">
        <v>319</v>
      </c>
      <c r="DG93" s="723" t="s">
        <v>319</v>
      </c>
      <c r="DM93" s="723" t="s">
        <v>319</v>
      </c>
      <c r="DS93" s="723" t="s">
        <v>319</v>
      </c>
      <c r="DY93" s="723" t="s">
        <v>319</v>
      </c>
    </row>
    <row r="94" spans="1:132" x14ac:dyDescent="0.2">
      <c r="A94" s="731"/>
      <c r="B94" s="731">
        <f>'wedstrijd 1-12'!L1</f>
        <v>1</v>
      </c>
      <c r="C94" s="731"/>
      <c r="D94" s="731"/>
      <c r="E94" s="723"/>
      <c r="F94" s="733">
        <f>'wedstrijd 1-12'!I2</f>
        <v>43382</v>
      </c>
      <c r="H94" s="724">
        <f>'wedstrijd 2-13 en 11-22'!C1</f>
        <v>2</v>
      </c>
      <c r="L94" s="725">
        <f>'wedstrijd 2-13 en 11-22'!A1</f>
        <v>43389</v>
      </c>
      <c r="M94" s="724"/>
      <c r="N94" s="724">
        <f>'wedstrijd 10-21 en 3-14'!P1</f>
        <v>3</v>
      </c>
      <c r="O94" s="724"/>
      <c r="P94" s="724"/>
      <c r="Q94" s="724"/>
      <c r="R94" s="725">
        <f>'wedstrijd 10-21 en 3-14'!M2</f>
        <v>43396</v>
      </c>
      <c r="S94" s="724"/>
      <c r="T94" s="724">
        <f>'wedstrijd 4-15 en 9-20'!C1</f>
        <v>4</v>
      </c>
      <c r="U94" s="724"/>
      <c r="V94" s="724"/>
      <c r="W94" s="724"/>
      <c r="X94" s="725">
        <f>'wedstrijd 4-15 en 9-20'!A1</f>
        <v>43403</v>
      </c>
      <c r="Y94" s="724"/>
      <c r="Z94" s="724">
        <f>'wedstrijd 8-19 en 5-16'!P1</f>
        <v>5</v>
      </c>
      <c r="AA94" s="724"/>
      <c r="AB94" s="724"/>
      <c r="AC94" s="724"/>
      <c r="AD94" s="725">
        <f>'wedstrijd 8-19 en 5-16'!M2</f>
        <v>43410</v>
      </c>
      <c r="AE94" s="724"/>
      <c r="AF94" s="724">
        <f>'wedstrijd 6-17 en 7-18'!C1</f>
        <v>6</v>
      </c>
      <c r="AG94" s="724"/>
      <c r="AH94" s="724"/>
      <c r="AI94" s="724"/>
      <c r="AJ94" s="725">
        <f>'wedstrijd 6-17 en 7-18'!A1</f>
        <v>43417</v>
      </c>
      <c r="AK94" s="724"/>
      <c r="AL94" s="724">
        <f>'wedstrijd 6-17 en 7-18'!P1</f>
        <v>7</v>
      </c>
      <c r="AM94" s="724"/>
      <c r="AN94" s="724"/>
      <c r="AO94" s="724"/>
      <c r="AP94" s="725">
        <f>'wedstrijd 6-17 en 7-18'!M2</f>
        <v>43424</v>
      </c>
      <c r="AQ94" s="724"/>
      <c r="AR94" s="724">
        <f>'wedstrijd 8-19 en 5-16'!C1</f>
        <v>8</v>
      </c>
      <c r="AS94" s="724"/>
      <c r="AT94" s="724"/>
      <c r="AU94" s="724"/>
      <c r="AV94" s="725">
        <f>'wedstrijd 8-19 en 5-16'!A1</f>
        <v>43431</v>
      </c>
      <c r="AW94" s="724"/>
      <c r="AX94" s="724">
        <f>'wedstrijd 4-15 en 9-20'!P1</f>
        <v>9</v>
      </c>
      <c r="AY94" s="724"/>
      <c r="AZ94" s="724"/>
      <c r="BA94" s="724"/>
      <c r="BB94" s="725">
        <f>'wedstrijd 4-15 en 9-20'!M2</f>
        <v>43438</v>
      </c>
      <c r="BC94" s="724"/>
      <c r="BD94" s="724">
        <f>'wedstrijd 10-21 en 3-14'!C1</f>
        <v>10</v>
      </c>
      <c r="BE94" s="724"/>
      <c r="BF94" s="724"/>
      <c r="BG94" s="724"/>
      <c r="BH94" s="725">
        <f>'wedstrijd 10-21 en 3-14'!A1</f>
        <v>43445</v>
      </c>
      <c r="BI94" s="724"/>
      <c r="BJ94" s="724">
        <f>'wedstrijd 2-13 en 11-22'!P1</f>
        <v>11</v>
      </c>
      <c r="BK94" s="724"/>
      <c r="BL94" s="724"/>
      <c r="BM94" s="724"/>
      <c r="BN94" s="739">
        <f>'wedstrijd 2-13 en 11-22'!M2</f>
        <v>43452</v>
      </c>
      <c r="BO94" s="724"/>
      <c r="BP94" s="724" t="str">
        <f>'wedstrijd 1-12'!L55</f>
        <v>12</v>
      </c>
      <c r="BQ94" s="724"/>
      <c r="BR94" s="724"/>
      <c r="BS94" s="724"/>
      <c r="BT94" s="726" t="str">
        <f>'wedstrijd 1-12'!I55</f>
        <v>08-01-2019</v>
      </c>
      <c r="BU94" s="724"/>
      <c r="BV94" s="724">
        <f>'wedstrijd 2-13 en 11-22'!C55</f>
        <v>13</v>
      </c>
      <c r="BW94" s="724"/>
      <c r="BX94" s="724"/>
      <c r="BY94" s="724"/>
      <c r="BZ94" s="725" t="str">
        <f>'wedstrijd 2-13 en 11-22'!A55</f>
        <v>15-01-2019</v>
      </c>
      <c r="CA94" s="724"/>
      <c r="CB94" s="724">
        <f>'wedstrijd 10-21 en 3-14'!P55</f>
        <v>14</v>
      </c>
      <c r="CC94" s="724"/>
      <c r="CD94" s="724"/>
      <c r="CE94" s="724"/>
      <c r="CF94" s="727" t="str">
        <f>'wedstrijd 10-21 en 3-14'!N55</f>
        <v>22-01-2019</v>
      </c>
      <c r="CG94" s="724"/>
      <c r="CH94" s="724">
        <f>'wedstrijd 4-15 en 9-20'!C55</f>
        <v>15</v>
      </c>
      <c r="CI94" s="724"/>
      <c r="CJ94" s="724"/>
      <c r="CK94" s="724"/>
      <c r="CL94" s="727" t="str">
        <f>'wedstrijd 4-15 en 9-20'!A55</f>
        <v>29-01-2019</v>
      </c>
      <c r="CM94" s="724"/>
      <c r="CN94" s="724">
        <f>'wedstrijd 8-19 en 5-16'!P55</f>
        <v>16</v>
      </c>
      <c r="CO94" s="724"/>
      <c r="CP94" s="724"/>
      <c r="CQ94" s="724"/>
      <c r="CR94" s="727" t="str">
        <f>'wedstrijd 8-19 en 5-16'!N55</f>
        <v>05-02-2019</v>
      </c>
      <c r="CS94" s="724"/>
      <c r="CT94" s="724">
        <f>'wedstrijd 6-17 en 7-18'!C55</f>
        <v>17</v>
      </c>
      <c r="CU94" s="724"/>
      <c r="CV94" s="724"/>
      <c r="CW94" s="724"/>
      <c r="CX94" s="727" t="str">
        <f>'wedstrijd 6-17 en 7-18'!A55</f>
        <v>12-02-2019</v>
      </c>
      <c r="CY94" s="724"/>
      <c r="CZ94" s="724">
        <f>'wedstrijd 6-17 en 7-18'!P55</f>
        <v>18</v>
      </c>
      <c r="DA94" s="724"/>
      <c r="DB94" s="724"/>
      <c r="DC94" s="724"/>
      <c r="DD94" s="727" t="str">
        <f>'wedstrijd 6-17 en 7-18'!N55</f>
        <v>19-02-2019</v>
      </c>
      <c r="DE94" s="724"/>
      <c r="DF94" s="724">
        <f>'wedstrijd 8-19 en 5-16'!C55</f>
        <v>19</v>
      </c>
      <c r="DG94" s="724"/>
      <c r="DH94" s="724"/>
      <c r="DI94" s="724"/>
      <c r="DJ94" s="727" t="str">
        <f>'wedstrijd 8-19 en 5-16'!A55</f>
        <v>26-02-2019</v>
      </c>
      <c r="DK94" s="724"/>
      <c r="DL94" s="724">
        <f>'wedstrijd 4-15 en 9-20'!P55</f>
        <v>20</v>
      </c>
      <c r="DM94" s="724"/>
      <c r="DN94" s="724"/>
      <c r="DO94" s="724"/>
      <c r="DP94" s="727" t="str">
        <f>'wedstrijd 4-15 en 9-20'!N55</f>
        <v>05-03-2019</v>
      </c>
      <c r="DQ94" s="724"/>
      <c r="DR94" s="724">
        <f>'wedstrijd 10-21 en 3-14'!C55</f>
        <v>21</v>
      </c>
      <c r="DS94" s="724"/>
      <c r="DT94" s="724"/>
      <c r="DU94" s="724"/>
      <c r="DV94" s="727" t="str">
        <f>'wedstrijd 10-21 en 3-14'!A55</f>
        <v>12-03-2019</v>
      </c>
      <c r="DW94" s="724"/>
      <c r="DX94" s="724">
        <f>'wedstrijd 2-13 en 11-22'!P55</f>
        <v>22</v>
      </c>
      <c r="DY94" s="724"/>
      <c r="DZ94" s="724"/>
      <c r="EA94" s="724"/>
      <c r="EB94" s="727" t="str">
        <f>'wedstrijd 2-13 en 11-22'!N55</f>
        <v>19-03-2019</v>
      </c>
    </row>
    <row r="95" spans="1:132" x14ac:dyDescent="0.2">
      <c r="A95" s="731"/>
      <c r="B95" s="731"/>
      <c r="C95" s="731"/>
      <c r="D95" s="731"/>
      <c r="E95" s="731"/>
      <c r="F95" s="731"/>
      <c r="M95" s="724"/>
      <c r="N95" s="724"/>
      <c r="O95" s="724"/>
      <c r="P95" s="724"/>
      <c r="Q95" s="724"/>
      <c r="R95" s="724"/>
      <c r="S95" s="724"/>
      <c r="T95" s="724"/>
      <c r="U95" s="724"/>
      <c r="V95" s="724"/>
      <c r="W95" s="724"/>
      <c r="X95" s="724"/>
      <c r="Y95" s="724"/>
      <c r="Z95" s="724"/>
      <c r="AA95" s="724"/>
      <c r="AB95" s="724"/>
      <c r="AC95" s="724"/>
      <c r="AD95" s="724"/>
      <c r="AE95" s="724"/>
      <c r="AF95" s="724"/>
      <c r="AG95" s="724"/>
      <c r="AH95" s="724"/>
      <c r="AI95" s="724"/>
      <c r="AJ95" s="724"/>
      <c r="AK95" s="724"/>
      <c r="AL95" s="724"/>
      <c r="AM95" s="724"/>
      <c r="AN95" s="724"/>
      <c r="AO95" s="724"/>
      <c r="AP95" s="724"/>
      <c r="AQ95" s="724"/>
      <c r="AR95" s="724"/>
      <c r="AS95" s="724"/>
      <c r="AT95" s="724"/>
      <c r="AU95" s="724"/>
      <c r="AV95" s="724"/>
      <c r="AW95" s="724"/>
      <c r="AX95" s="724"/>
      <c r="AY95" s="724"/>
      <c r="AZ95" s="724"/>
      <c r="BA95" s="724"/>
      <c r="BB95" s="724"/>
      <c r="BC95" s="724"/>
      <c r="BD95" s="724"/>
      <c r="BE95" s="724"/>
      <c r="BF95" s="724"/>
      <c r="BG95" s="724"/>
      <c r="BH95" s="724"/>
      <c r="BI95" s="724"/>
      <c r="BJ95" s="724"/>
      <c r="BK95" s="724"/>
      <c r="BL95" s="724"/>
      <c r="BM95" s="724"/>
      <c r="BN95" s="724"/>
      <c r="BO95" s="724"/>
      <c r="BP95" s="724"/>
      <c r="BQ95" s="724"/>
      <c r="BR95" s="724"/>
      <c r="BS95" s="724"/>
      <c r="BT95" s="724"/>
      <c r="BU95" s="724"/>
      <c r="BV95" s="724"/>
      <c r="BW95" s="724"/>
      <c r="BX95" s="724"/>
      <c r="BY95" s="724"/>
      <c r="BZ95" s="724"/>
      <c r="CA95" s="724"/>
      <c r="CB95" s="724"/>
      <c r="CC95" s="724"/>
      <c r="CD95" s="724"/>
      <c r="CE95" s="724"/>
      <c r="CF95" s="724"/>
      <c r="CG95" s="724"/>
      <c r="CH95" s="724"/>
      <c r="CI95" s="724"/>
      <c r="CJ95" s="724"/>
      <c r="CK95" s="724"/>
      <c r="CL95" s="724"/>
      <c r="CM95" s="724"/>
      <c r="CN95" s="724"/>
      <c r="CO95" s="724"/>
      <c r="CP95" s="724"/>
      <c r="CQ95" s="724"/>
      <c r="CR95" s="724"/>
      <c r="CS95" s="724"/>
      <c r="CT95" s="724"/>
      <c r="CU95" s="724"/>
      <c r="CV95" s="724"/>
      <c r="CW95" s="724"/>
      <c r="CX95" s="724"/>
      <c r="CY95" s="724"/>
      <c r="CZ95" s="724"/>
      <c r="DA95" s="724"/>
      <c r="DB95" s="724"/>
      <c r="DC95" s="724"/>
      <c r="DD95" s="724"/>
      <c r="DE95" s="724"/>
      <c r="DF95" s="724"/>
      <c r="DG95" s="724"/>
      <c r="DH95" s="724"/>
      <c r="DI95" s="724"/>
      <c r="DJ95" s="724"/>
      <c r="DK95" s="724"/>
      <c r="DL95" s="724"/>
      <c r="DM95" s="724"/>
      <c r="DN95" s="724"/>
      <c r="DO95" s="724"/>
      <c r="DP95" s="724"/>
      <c r="DQ95" s="724"/>
      <c r="DR95" s="724"/>
      <c r="DS95" s="724"/>
      <c r="DT95" s="724"/>
      <c r="DU95" s="724"/>
      <c r="DV95" s="724"/>
      <c r="DW95" s="724"/>
      <c r="DX95" s="724"/>
      <c r="DY95" s="724"/>
      <c r="DZ95" s="724"/>
      <c r="EA95" s="724"/>
      <c r="EB95" s="724"/>
    </row>
    <row r="96" spans="1:132" x14ac:dyDescent="0.2">
      <c r="A96" s="731"/>
      <c r="B96" s="731"/>
      <c r="C96" s="731"/>
      <c r="D96" s="731"/>
      <c r="E96" s="731"/>
      <c r="F96" s="731"/>
      <c r="H96" s="724"/>
      <c r="I96" s="724"/>
      <c r="J96" s="724"/>
      <c r="K96" s="724"/>
      <c r="L96" s="724"/>
      <c r="M96" s="724"/>
      <c r="N96" s="724"/>
      <c r="O96" s="724"/>
      <c r="P96" s="724"/>
      <c r="Q96" s="724"/>
      <c r="R96" s="724"/>
      <c r="S96" s="724"/>
      <c r="T96" s="724"/>
      <c r="U96" s="724"/>
      <c r="V96" s="724"/>
      <c r="W96" s="724"/>
      <c r="X96" s="724"/>
      <c r="Y96" s="724"/>
      <c r="Z96" s="724"/>
      <c r="AA96" s="724"/>
      <c r="AB96" s="724"/>
      <c r="AC96" s="724"/>
      <c r="AD96" s="724"/>
      <c r="AE96" s="724"/>
      <c r="AF96" s="724"/>
      <c r="AG96" s="724"/>
      <c r="AH96" s="724"/>
      <c r="AI96" s="724"/>
      <c r="AJ96" s="724"/>
      <c r="AK96" s="724"/>
      <c r="AL96" s="724"/>
      <c r="AM96" s="724"/>
      <c r="AN96" s="724"/>
      <c r="AO96" s="724"/>
      <c r="AP96" s="724"/>
      <c r="AQ96" s="724"/>
      <c r="AR96" s="724"/>
      <c r="AS96" s="724"/>
      <c r="AT96" s="724"/>
      <c r="AU96" s="724"/>
      <c r="AV96" s="724"/>
      <c r="AW96" s="724"/>
      <c r="AX96" s="724"/>
      <c r="AY96" s="724"/>
      <c r="AZ96" s="724"/>
      <c r="BA96" s="724"/>
      <c r="BB96" s="724"/>
      <c r="BC96" s="724"/>
      <c r="BD96" s="729">
        <f>'wedstrijd 1-12'!A6</f>
        <v>0</v>
      </c>
      <c r="BE96" s="724"/>
      <c r="BF96" s="724"/>
      <c r="BG96" s="724"/>
      <c r="BH96" s="724"/>
      <c r="BI96" s="724"/>
      <c r="BJ96" s="724"/>
      <c r="BK96" s="724"/>
      <c r="BL96" s="724"/>
      <c r="BM96" s="724"/>
      <c r="BN96" s="724"/>
      <c r="BO96" s="724"/>
      <c r="BP96" s="724"/>
      <c r="BQ96" s="724"/>
      <c r="BR96" s="724"/>
      <c r="BS96" s="724"/>
      <c r="BT96" s="724"/>
      <c r="BU96" s="724"/>
      <c r="BV96" s="724"/>
      <c r="BW96" s="724"/>
      <c r="BX96" s="724"/>
      <c r="BY96" s="724"/>
      <c r="BZ96" s="724"/>
      <c r="CA96" s="724"/>
      <c r="CB96" s="724"/>
      <c r="CC96" s="724"/>
      <c r="CD96" s="724"/>
      <c r="CE96" s="724"/>
      <c r="CF96" s="724"/>
      <c r="CG96" s="724"/>
      <c r="CH96" s="724"/>
      <c r="CI96" s="724"/>
      <c r="CJ96" s="724"/>
      <c r="CK96" s="724"/>
      <c r="CL96" s="724"/>
      <c r="CM96" s="724"/>
      <c r="CN96" s="724"/>
      <c r="CO96" s="724"/>
      <c r="CP96" s="724"/>
      <c r="CQ96" s="724"/>
      <c r="CR96" s="724"/>
      <c r="CS96" s="724"/>
      <c r="CT96" s="724"/>
      <c r="CU96" s="724"/>
      <c r="CV96" s="724"/>
      <c r="CW96" s="724"/>
      <c r="CX96" s="724"/>
      <c r="CY96" s="724"/>
      <c r="CZ96" s="724"/>
      <c r="DA96" s="724"/>
      <c r="DB96" s="724"/>
      <c r="DC96" s="724"/>
      <c r="DD96" s="724"/>
      <c r="DE96" s="724"/>
      <c r="DF96" s="724"/>
      <c r="DG96" s="724"/>
      <c r="DH96" s="724"/>
      <c r="DI96" s="724"/>
      <c r="DJ96" s="724"/>
      <c r="DK96" s="724"/>
      <c r="DL96" s="724"/>
      <c r="DM96" s="724"/>
      <c r="DN96" s="724"/>
      <c r="DO96" s="724"/>
      <c r="DP96" s="724"/>
      <c r="DQ96" s="724"/>
      <c r="DR96" s="729">
        <f>'wedstrijd 1-12'!A10</f>
        <v>0</v>
      </c>
      <c r="DS96" s="724"/>
      <c r="DT96" s="724"/>
      <c r="DU96" s="724"/>
      <c r="DV96" s="724"/>
      <c r="DW96" s="724"/>
      <c r="DX96" s="724"/>
      <c r="DY96" s="724"/>
      <c r="DZ96" s="724"/>
      <c r="EA96" s="724"/>
      <c r="EB96" s="724"/>
    </row>
    <row r="97" spans="1:132" x14ac:dyDescent="0.2">
      <c r="A97" s="731"/>
      <c r="B97" s="734"/>
      <c r="C97" s="735" t="str">
        <f>'wedstrijd 1-12'!L12</f>
        <v>D</v>
      </c>
      <c r="D97" s="731"/>
      <c r="E97" s="734"/>
      <c r="F97" s="735" t="str">
        <f>'wedstrijd 1-12'!Q12</f>
        <v>D</v>
      </c>
      <c r="H97" s="724"/>
      <c r="I97" s="724" t="str">
        <f>'wedstrijd 2-13 en 11-22'!C12</f>
        <v>F</v>
      </c>
      <c r="J97" s="724"/>
      <c r="K97" s="724"/>
      <c r="L97" s="724" t="str">
        <f>'wedstrijd 2-13 en 11-22'!H12</f>
        <v>F</v>
      </c>
      <c r="M97" s="724"/>
      <c r="N97" s="724"/>
      <c r="O97" s="724" t="str">
        <f>'wedstrijd 10-21 en 3-14'!P12</f>
        <v>D</v>
      </c>
      <c r="P97" s="724"/>
      <c r="Q97" s="724"/>
      <c r="R97" s="724" t="str">
        <f>'wedstrijd 10-21 en 3-14'!U12</f>
        <v>D</v>
      </c>
      <c r="S97" s="724"/>
      <c r="T97" s="724"/>
      <c r="U97" s="724" t="str">
        <f>'wedstrijd 4-15 en 9-20'!C12</f>
        <v>A</v>
      </c>
      <c r="V97" s="724"/>
      <c r="W97" s="724"/>
      <c r="X97" s="724" t="str">
        <f>'wedstrijd 4-15 en 9-20'!H12</f>
        <v>A</v>
      </c>
      <c r="Y97" s="724"/>
      <c r="Z97" s="724"/>
      <c r="AA97" s="724" t="str">
        <f>'wedstrijd 8-19 en 5-16'!P12</f>
        <v>H</v>
      </c>
      <c r="AB97" s="724"/>
      <c r="AC97" s="724"/>
      <c r="AD97" s="724" t="str">
        <f>'wedstrijd 8-19 en 5-16'!U12</f>
        <v>H</v>
      </c>
      <c r="AE97" s="724"/>
      <c r="AF97" s="724"/>
      <c r="AG97" s="724" t="str">
        <f>'wedstrijd 6-17 en 7-18'!C12</f>
        <v>A</v>
      </c>
      <c r="AH97" s="724"/>
      <c r="AI97" s="724"/>
      <c r="AJ97" s="724" t="str">
        <f>'wedstrijd 6-17 en 7-18'!H12</f>
        <v>A</v>
      </c>
      <c r="AK97" s="724"/>
      <c r="AL97" s="724"/>
      <c r="AM97" s="724" t="str">
        <f>'wedstrijd 6-17 en 7-18'!P12</f>
        <v>C</v>
      </c>
      <c r="AN97" s="724"/>
      <c r="AO97" s="724"/>
      <c r="AP97" s="724" t="str">
        <f>'wedstrijd 6-17 en 7-18'!U12</f>
        <v>C</v>
      </c>
      <c r="AQ97" s="724"/>
      <c r="AR97" s="724"/>
      <c r="AS97" s="724" t="str">
        <f>'wedstrijd 8-19 en 5-16'!C12</f>
        <v>C</v>
      </c>
      <c r="AT97" s="724"/>
      <c r="AU97" s="724"/>
      <c r="AV97" s="724" t="str">
        <f>'wedstrijd 8-19 en 5-16'!H12</f>
        <v>C</v>
      </c>
      <c r="AW97" s="724"/>
      <c r="AX97" s="724"/>
      <c r="AY97" s="724" t="str">
        <f>'wedstrijd 4-15 en 9-20'!P12</f>
        <v>B</v>
      </c>
      <c r="AZ97" s="724"/>
      <c r="BA97" s="724"/>
      <c r="BB97" s="724" t="str">
        <f>'wedstrijd 4-15 en 9-20'!U12</f>
        <v>B</v>
      </c>
      <c r="BC97" s="724"/>
      <c r="BD97" s="724"/>
      <c r="BE97" s="724" t="str">
        <f>'wedstrijd 10-21 en 3-14'!C12</f>
        <v>H</v>
      </c>
      <c r="BF97" s="724"/>
      <c r="BG97" s="724"/>
      <c r="BH97" s="724" t="str">
        <f>'wedstrijd 10-21 en 3-14'!H12</f>
        <v>H</v>
      </c>
      <c r="BI97" s="724"/>
      <c r="BJ97" s="724"/>
      <c r="BK97" s="724" t="str">
        <f>'wedstrijd 2-13 en 11-22'!P12</f>
        <v>A</v>
      </c>
      <c r="BL97" s="724"/>
      <c r="BM97" s="724"/>
      <c r="BN97" s="724" t="str">
        <f>'wedstrijd 2-13 en 11-22'!U12</f>
        <v>A</v>
      </c>
      <c r="BO97" s="724"/>
      <c r="BP97" s="724"/>
      <c r="BQ97" s="724" t="str">
        <f>'wedstrijd 1-12'!Q12</f>
        <v>D</v>
      </c>
      <c r="BR97" s="724"/>
      <c r="BS97" s="724"/>
      <c r="BT97" s="724" t="str">
        <f>'wedstrijd 1-12'!L12</f>
        <v>D</v>
      </c>
      <c r="BU97" s="724"/>
      <c r="BV97" s="724"/>
      <c r="BW97" s="724" t="str">
        <f>'wedstrijd 2-13 en 11-22'!H12</f>
        <v>F</v>
      </c>
      <c r="BX97" s="724"/>
      <c r="BY97" s="724"/>
      <c r="BZ97" s="724" t="str">
        <f>'wedstrijd 2-13 en 11-22'!C12</f>
        <v>F</v>
      </c>
      <c r="CA97" s="724"/>
      <c r="CB97" s="724"/>
      <c r="CC97" s="724" t="str">
        <f>'wedstrijd 10-21 en 3-14'!U12</f>
        <v>D</v>
      </c>
      <c r="CD97" s="724"/>
      <c r="CE97" s="724"/>
      <c r="CF97" s="724" t="str">
        <f>'wedstrijd 10-21 en 3-14'!P12</f>
        <v>D</v>
      </c>
      <c r="CG97" s="724"/>
      <c r="CH97" s="724"/>
      <c r="CI97" s="724" t="str">
        <f>'wedstrijd 4-15 en 9-20'!H12</f>
        <v>A</v>
      </c>
      <c r="CJ97" s="724"/>
      <c r="CK97" s="724"/>
      <c r="CL97" s="724" t="str">
        <f>'wedstrijd 4-15 en 9-20'!C12</f>
        <v>A</v>
      </c>
      <c r="CM97" s="724"/>
      <c r="CN97" s="724"/>
      <c r="CO97" s="724" t="str">
        <f>'wedstrijd 8-19 en 5-16'!U12</f>
        <v>H</v>
      </c>
      <c r="CP97" s="724"/>
      <c r="CQ97" s="724"/>
      <c r="CR97" s="724" t="str">
        <f>'wedstrijd 8-19 en 5-16'!P12</f>
        <v>H</v>
      </c>
      <c r="CS97" s="724"/>
      <c r="CT97" s="724"/>
      <c r="CU97" s="724" t="str">
        <f>'wedstrijd 6-17 en 7-18'!H12</f>
        <v>A</v>
      </c>
      <c r="CV97" s="724"/>
      <c r="CW97" s="724"/>
      <c r="CX97" s="724" t="str">
        <f>'wedstrijd 6-17 en 7-18'!C12</f>
        <v>A</v>
      </c>
      <c r="CY97" s="724"/>
      <c r="CZ97" s="724"/>
      <c r="DA97" s="724" t="str">
        <f>'wedstrijd 6-17 en 7-18'!U12</f>
        <v>C</v>
      </c>
      <c r="DB97" s="724"/>
      <c r="DC97" s="724"/>
      <c r="DD97" s="724" t="str">
        <f>'wedstrijd 6-17 en 7-18'!P12</f>
        <v>C</v>
      </c>
      <c r="DE97" s="724"/>
      <c r="DF97" s="724"/>
      <c r="DG97" s="724" t="str">
        <f>'wedstrijd 8-19 en 5-16'!H12</f>
        <v>C</v>
      </c>
      <c r="DH97" s="724"/>
      <c r="DI97" s="724"/>
      <c r="DJ97" s="724" t="str">
        <f>'wedstrijd 8-19 en 5-16'!C12</f>
        <v>C</v>
      </c>
      <c r="DK97" s="724"/>
      <c r="DL97" s="724"/>
      <c r="DM97" s="724" t="str">
        <f>'wedstrijd 4-15 en 9-20'!U12</f>
        <v>B</v>
      </c>
      <c r="DN97" s="724"/>
      <c r="DO97" s="724"/>
      <c r="DP97" s="724" t="str">
        <f>'wedstrijd 4-15 en 9-20'!P12</f>
        <v>B</v>
      </c>
      <c r="DQ97" s="724"/>
      <c r="DR97" s="724"/>
      <c r="DS97" s="724" t="str">
        <f>'wedstrijd 10-21 en 3-14'!H12</f>
        <v>H</v>
      </c>
      <c r="DT97" s="724"/>
      <c r="DU97" s="724"/>
      <c r="DV97" s="724" t="str">
        <f>'wedstrijd 10-21 en 3-14'!C12</f>
        <v>H</v>
      </c>
      <c r="DW97" s="724"/>
      <c r="DX97" s="724"/>
      <c r="DY97" s="724" t="str">
        <f>'wedstrijd 2-13 en 11-22'!U12</f>
        <v>A</v>
      </c>
      <c r="DZ97" s="724"/>
      <c r="EA97" s="724"/>
      <c r="EB97" s="724" t="str">
        <f>'wedstrijd 2-13 en 11-22'!P12</f>
        <v>A</v>
      </c>
    </row>
    <row r="98" spans="1:132" ht="15.75" x14ac:dyDescent="0.2">
      <c r="A98" s="731"/>
      <c r="B98" s="743"/>
      <c r="C98" s="731"/>
      <c r="D98" s="731"/>
      <c r="E98" s="744"/>
      <c r="F98" s="731"/>
      <c r="H98" s="724"/>
      <c r="I98" s="724"/>
      <c r="J98" s="724"/>
      <c r="K98" s="724"/>
      <c r="L98" s="724"/>
      <c r="M98" s="724"/>
      <c r="N98" s="724"/>
      <c r="O98" s="724"/>
      <c r="P98" s="724"/>
      <c r="Q98" s="724"/>
      <c r="R98" s="724"/>
      <c r="S98" s="724"/>
      <c r="T98" s="724"/>
      <c r="U98" s="724"/>
      <c r="V98" s="724"/>
      <c r="W98" s="724"/>
      <c r="X98" s="724"/>
      <c r="Y98" s="724"/>
      <c r="Z98" s="724"/>
      <c r="AA98" s="724"/>
      <c r="AB98" s="724"/>
      <c r="AC98" s="724"/>
      <c r="AD98" s="724"/>
      <c r="AE98" s="724"/>
      <c r="AF98" s="724"/>
      <c r="AG98" s="724"/>
      <c r="AH98" s="724"/>
      <c r="AI98" s="724"/>
      <c r="AJ98" s="724"/>
      <c r="AK98" s="724"/>
      <c r="AL98" s="724"/>
      <c r="AM98" s="724"/>
      <c r="AN98" s="724"/>
      <c r="AO98" s="724"/>
      <c r="AP98" s="724"/>
      <c r="AQ98" s="724"/>
      <c r="AR98" s="724"/>
      <c r="AS98" s="724"/>
      <c r="AT98" s="724"/>
      <c r="AU98" s="724"/>
      <c r="AV98" s="724"/>
      <c r="AW98" s="724"/>
      <c r="AX98" s="724"/>
      <c r="AY98" s="724"/>
      <c r="AZ98" s="724"/>
      <c r="BA98" s="724"/>
      <c r="BB98" s="724"/>
      <c r="BC98" s="724"/>
      <c r="BD98" s="724"/>
      <c r="BE98" s="724"/>
      <c r="BF98" s="724"/>
      <c r="BG98" s="724"/>
      <c r="BH98" s="724"/>
      <c r="BI98" s="724"/>
      <c r="BJ98" s="724"/>
      <c r="BK98" s="724"/>
      <c r="BL98" s="724"/>
      <c r="BM98" s="724"/>
      <c r="BN98" s="724"/>
      <c r="BO98" s="724"/>
      <c r="BP98" s="724"/>
      <c r="BQ98" s="724"/>
      <c r="BR98" s="724"/>
      <c r="BS98" s="724"/>
      <c r="BT98" s="724"/>
      <c r="BU98" s="724"/>
      <c r="BV98" s="724"/>
      <c r="BW98" s="724"/>
      <c r="BX98" s="724"/>
      <c r="BY98" s="724"/>
      <c r="BZ98" s="724"/>
      <c r="CA98" s="724"/>
      <c r="CB98" s="724"/>
      <c r="CC98" s="724"/>
      <c r="CD98" s="724"/>
      <c r="CE98" s="724"/>
      <c r="CF98" s="724"/>
      <c r="CG98" s="724"/>
      <c r="CH98" s="724"/>
      <c r="CI98" s="724"/>
      <c r="CJ98" s="724"/>
      <c r="CK98" s="724"/>
      <c r="CL98" s="724"/>
      <c r="CM98" s="724"/>
      <c r="CN98" s="724"/>
      <c r="CO98" s="724"/>
      <c r="CP98" s="724"/>
      <c r="CQ98" s="724"/>
      <c r="CR98" s="724"/>
      <c r="CS98" s="724"/>
      <c r="CT98" s="724"/>
      <c r="CU98" s="724"/>
      <c r="CV98" s="724"/>
      <c r="CW98" s="724"/>
      <c r="CX98" s="724"/>
      <c r="CY98" s="724"/>
      <c r="CZ98" s="724"/>
      <c r="DA98" s="724"/>
      <c r="DB98" s="724"/>
      <c r="DC98" s="724"/>
      <c r="DD98" s="724"/>
      <c r="DE98" s="724"/>
      <c r="DF98" s="724"/>
      <c r="DG98" s="724"/>
      <c r="DH98" s="724"/>
      <c r="DI98" s="724"/>
      <c r="DJ98" s="724"/>
      <c r="DK98" s="724"/>
      <c r="DL98" s="724"/>
      <c r="DM98" s="724"/>
      <c r="DN98" s="724"/>
      <c r="DO98" s="724"/>
      <c r="DP98" s="724"/>
      <c r="DQ98" s="724"/>
      <c r="DR98" s="724"/>
      <c r="DS98" s="724"/>
      <c r="DT98" s="724"/>
      <c r="DU98" s="724"/>
      <c r="DV98" s="724"/>
      <c r="DW98" s="724"/>
      <c r="DX98" s="724"/>
      <c r="DY98" s="724"/>
      <c r="DZ98" s="724"/>
      <c r="EA98" s="724"/>
      <c r="EB98" s="724"/>
    </row>
    <row r="99" spans="1:132" x14ac:dyDescent="0.2">
      <c r="B99" s="745"/>
      <c r="C99" s="746">
        <f>'wedstrijd 1-12'!N12</f>
        <v>37.558685000000004</v>
      </c>
      <c r="D99" s="745"/>
      <c r="E99" s="745"/>
      <c r="F99" s="746">
        <f>'wedstrijd 1-12'!S12</f>
        <v>28.869779999999999</v>
      </c>
      <c r="H99" s="724"/>
      <c r="I99" s="730">
        <f>'wedstrijd 2-13 en 11-22'!E12</f>
        <v>22.066015</v>
      </c>
      <c r="J99" s="724"/>
      <c r="K99" s="724"/>
      <c r="L99" s="730">
        <f>'wedstrijd 2-13 en 11-22'!J12</f>
        <v>23.280942499999998</v>
      </c>
      <c r="M99" s="724"/>
      <c r="N99" s="724"/>
      <c r="O99" s="730">
        <f>'wedstrijd 10-21 en 3-14'!R12</f>
        <v>35.602409999999999</v>
      </c>
      <c r="P99" s="724"/>
      <c r="Q99" s="724"/>
      <c r="R99" s="730">
        <f>'wedstrijd 10-21 en 3-14'!W12</f>
        <v>30.259740000000001</v>
      </c>
      <c r="S99" s="724"/>
      <c r="T99" s="724"/>
      <c r="U99" s="730">
        <f>'wedstrijd 4-15 en 9-20'!E12</f>
        <v>62.325582499999996</v>
      </c>
      <c r="V99" s="724"/>
      <c r="W99" s="724"/>
      <c r="X99" s="730">
        <f>'wedstrijd 4-15 en 9-20'!J12</f>
        <v>139.5</v>
      </c>
      <c r="Y99" s="724"/>
      <c r="Z99" s="724"/>
      <c r="AA99" s="730">
        <f>'wedstrijd 8-19 en 5-16'!R12</f>
        <v>11.1725675</v>
      </c>
      <c r="AB99" s="724"/>
      <c r="AC99" s="724"/>
      <c r="AD99" s="730">
        <f>'wedstrijd 8-19 en 5-16'!W12</f>
        <v>9.5</v>
      </c>
      <c r="AE99" s="724"/>
      <c r="AF99" s="724"/>
      <c r="AG99" s="730">
        <f>'wedstrijd 6-17 en 7-18'!E12</f>
        <v>70.344827499999994</v>
      </c>
      <c r="AH99" s="724"/>
      <c r="AI99" s="724"/>
      <c r="AJ99" s="730">
        <f>'wedstrijd 6-17 en 7-18'!J12</f>
        <v>123.79386</v>
      </c>
      <c r="AK99" s="724"/>
      <c r="AL99" s="724"/>
      <c r="AM99" s="730">
        <f>'wedstrijd 6-17 en 7-18'!R12</f>
        <v>39.262472500000001</v>
      </c>
      <c r="AN99" s="724"/>
      <c r="AO99" s="724"/>
      <c r="AP99" s="730">
        <f>'wedstrijd 6-17 en 7-18'!W12</f>
        <v>37.75</v>
      </c>
      <c r="AQ99" s="724"/>
      <c r="AR99" s="724"/>
      <c r="AS99" s="730">
        <f>'wedstrijd 8-19 en 5-16'!E12</f>
        <v>39.395887500000001</v>
      </c>
      <c r="AT99" s="724"/>
      <c r="AU99" s="724"/>
      <c r="AV99" s="730">
        <f>'wedstrijd 8-19 en 5-16'!J12</f>
        <v>39.262472500000001</v>
      </c>
      <c r="AW99" s="724"/>
      <c r="AX99" s="724"/>
      <c r="AY99" s="730">
        <f>'wedstrijd 4-15 en 9-20'!R12</f>
        <v>55.314532499999999</v>
      </c>
      <c r="AZ99" s="724"/>
      <c r="BA99" s="724"/>
      <c r="BB99" s="730">
        <f>'wedstrijd 4-15 en 9-20'!W12</f>
        <v>54.054054999999998</v>
      </c>
      <c r="BC99" s="724"/>
      <c r="BD99" s="724"/>
      <c r="BE99" s="730">
        <f>'wedstrijd 10-21 en 3-14'!E12</f>
        <v>9.5</v>
      </c>
      <c r="BF99" s="724"/>
      <c r="BG99" s="724"/>
      <c r="BH99" s="730">
        <f>'wedstrijd 10-21 en 3-14'!J12</f>
        <v>9.5</v>
      </c>
      <c r="BI99" s="724"/>
      <c r="BJ99" s="724"/>
      <c r="BK99" s="730">
        <f>'wedstrijd 2-13 en 11-22'!R12</f>
        <v>62.325582499999996</v>
      </c>
      <c r="BL99" s="724"/>
      <c r="BM99" s="724"/>
      <c r="BN99" s="730">
        <f>'wedstrijd 2-13 en 11-22'!W12</f>
        <v>72.5352125</v>
      </c>
      <c r="BO99" s="724"/>
      <c r="BP99" s="724"/>
      <c r="BQ99" s="730">
        <f>'wedstrijd 1-12'!S12</f>
        <v>28.869779999999999</v>
      </c>
      <c r="BR99" s="724"/>
      <c r="BS99" s="724"/>
      <c r="BT99" s="730">
        <f>'wedstrijd 1-12'!N12</f>
        <v>37.558685000000004</v>
      </c>
      <c r="BU99" s="724"/>
      <c r="BV99" s="724"/>
      <c r="BW99" s="730">
        <f>'wedstrijd 2-13 en 11-22'!J12</f>
        <v>23.280942499999998</v>
      </c>
      <c r="BX99" s="724"/>
      <c r="BY99" s="724"/>
      <c r="BZ99" s="730">
        <f>'wedstrijd 2-13 en 11-22'!E12</f>
        <v>22.066015</v>
      </c>
      <c r="CA99" s="724"/>
      <c r="CB99" s="724"/>
      <c r="CC99" s="730">
        <f>'wedstrijd 10-21 en 3-14'!W12</f>
        <v>30.259740000000001</v>
      </c>
      <c r="CD99" s="724"/>
      <c r="CE99" s="724"/>
      <c r="CF99" s="730">
        <f>'wedstrijd 10-21 en 3-14'!R12</f>
        <v>35.602409999999999</v>
      </c>
      <c r="CG99" s="724"/>
      <c r="CH99" s="724"/>
      <c r="CI99" s="730">
        <f>'wedstrijd 4-15 en 9-20'!J12</f>
        <v>139.5</v>
      </c>
      <c r="CJ99" s="724"/>
      <c r="CK99" s="724"/>
      <c r="CL99" s="730">
        <f>'wedstrijd 4-15 en 9-20'!E12</f>
        <v>62.325582499999996</v>
      </c>
      <c r="CM99" s="724"/>
      <c r="CN99" s="724"/>
      <c r="CO99" s="730">
        <f>'wedstrijd 8-19 en 5-16'!W12</f>
        <v>9.5</v>
      </c>
      <c r="CP99" s="724"/>
      <c r="CQ99" s="724"/>
      <c r="CR99" s="730">
        <f>'wedstrijd 8-19 en 5-16'!R12</f>
        <v>11.1725675</v>
      </c>
      <c r="CS99" s="724"/>
      <c r="CT99" s="724"/>
      <c r="CU99" s="730">
        <f>'wedstrijd 6-17 en 7-18'!J12</f>
        <v>123.79386</v>
      </c>
      <c r="CV99" s="724"/>
      <c r="CW99" s="724"/>
      <c r="CX99" s="730">
        <f>'wedstrijd 6-17 en 7-18'!E12</f>
        <v>70.344827499999994</v>
      </c>
      <c r="CY99" s="724"/>
      <c r="CZ99" s="724"/>
      <c r="DA99" s="730">
        <f>'wedstrijd 6-17 en 7-18'!W12</f>
        <v>37.75</v>
      </c>
      <c r="DB99" s="724"/>
      <c r="DC99" s="724"/>
      <c r="DD99" s="730">
        <f>'wedstrijd 6-17 en 7-18'!R12</f>
        <v>39.262472500000001</v>
      </c>
      <c r="DE99" s="724"/>
      <c r="DF99" s="724"/>
      <c r="DG99" s="730">
        <f>'wedstrijd 8-19 en 5-16'!J12</f>
        <v>39.262472500000001</v>
      </c>
      <c r="DH99" s="724"/>
      <c r="DI99" s="724"/>
      <c r="DJ99" s="730">
        <f>'wedstrijd 8-19 en 5-16'!E12</f>
        <v>39.395887500000001</v>
      </c>
      <c r="DK99" s="724"/>
      <c r="DL99" s="724"/>
      <c r="DM99" s="730">
        <f>'wedstrijd 4-15 en 9-20'!W12</f>
        <v>54.054054999999998</v>
      </c>
      <c r="DN99" s="724"/>
      <c r="DO99" s="724"/>
      <c r="DP99" s="730">
        <f>'wedstrijd 4-15 en 9-20'!R12</f>
        <v>55.314532499999999</v>
      </c>
      <c r="DQ99" s="724"/>
      <c r="DR99" s="724"/>
      <c r="DS99" s="730">
        <f>'wedstrijd 10-21 en 3-14'!J12</f>
        <v>9.5</v>
      </c>
      <c r="DT99" s="724"/>
      <c r="DU99" s="724"/>
      <c r="DV99" s="730">
        <f>'wedstrijd 10-21 en 3-14'!E12</f>
        <v>9.5</v>
      </c>
      <c r="DW99" s="724"/>
      <c r="DX99" s="724"/>
      <c r="DY99" s="730">
        <f>'wedstrijd 2-13 en 11-22'!W12</f>
        <v>72.5352125</v>
      </c>
      <c r="DZ99" s="724"/>
      <c r="EA99" s="724"/>
      <c r="EB99" s="730">
        <f>'wedstrijd 2-13 en 11-22'!R12</f>
        <v>62.325582499999996</v>
      </c>
    </row>
    <row r="100" spans="1:132" s="729" customFormat="1" x14ac:dyDescent="0.25">
      <c r="B100" s="729" t="str">
        <f>'wedstrijd 1-12'!O12</f>
        <v>Verleun Jan</v>
      </c>
      <c r="E100" s="729" t="str">
        <f>'wedstrijd 1-12'!T12</f>
        <v>Sandbrink Joop</v>
      </c>
      <c r="H100" s="729" t="str">
        <f>'wedstrijd 2-13 en 11-22'!F12</f>
        <v>Bode Harry</v>
      </c>
      <c r="K100" s="729" t="str">
        <f>'wedstrijd 2-13 en 11-22'!K12</f>
        <v>Schaik v.Wim</v>
      </c>
      <c r="N100" s="729" t="str">
        <f>'wedstrijd 10-21 en 3-14'!S12</f>
        <v>Eijk v. Cees</v>
      </c>
      <c r="Q100" s="729" t="str">
        <f>'wedstrijd 10-21 en 3-14'!X12</f>
        <v xml:space="preserve">Berends Sjaak </v>
      </c>
      <c r="T100" s="729" t="str">
        <f>'wedstrijd 4-15 en 9-20'!F12</f>
        <v>Hoogeboom Hennie</v>
      </c>
      <c r="W100" s="729" t="str">
        <f>'wedstrijd 4-15 en 9-20'!K12</f>
        <v>Severs Dick</v>
      </c>
      <c r="Z100" s="729" t="str">
        <f>'wedstrijd 8-19 en 5-16'!S12</f>
        <v>Mathijsen Bert*</v>
      </c>
      <c r="AC100" s="729" t="str">
        <f>'wedstrijd 8-19 en 5-16'!X12</f>
        <v>Masson Egbert*</v>
      </c>
      <c r="AF100" s="729" t="str">
        <f>'wedstrijd 6-17 en 7-18'!F12</f>
        <v>Zande v.d.Piet</v>
      </c>
      <c r="AI100" s="729" t="str">
        <f>'wedstrijd 6-17 en 7-18'!K12</f>
        <v>Uitgevallen Leeuw de Geurt</v>
      </c>
      <c r="AK100" s="729" t="s">
        <v>509</v>
      </c>
      <c r="AL100" s="729" t="str">
        <f>'wedstrijd 6-17 en 7-18'!S12</f>
        <v>Wildschut Jan</v>
      </c>
      <c r="AO100" s="729" t="str">
        <f>'wedstrijd 6-17 en 7-18'!X12</f>
        <v>Jong de Piet</v>
      </c>
      <c r="AR100" s="729" t="str">
        <f>'wedstrijd 8-19 en 5-16'!F12</f>
        <v>Anbergen Joop</v>
      </c>
      <c r="AU100" s="729" t="str">
        <f>'wedstrijd 8-19 en 5-16'!K12</f>
        <v>Wildschut Jan</v>
      </c>
      <c r="AX100" s="729" t="str">
        <f>'wedstrijd 4-15 en 9-20'!S12</f>
        <v>Scheel Albert</v>
      </c>
      <c r="BA100" s="729" t="str">
        <f>'wedstrijd 4-15 en 9-20'!X12</f>
        <v>Rooijen van Albert</v>
      </c>
      <c r="BD100" s="729" t="str">
        <f>'wedstrijd 10-21 en 3-14'!F12</f>
        <v>Masson Egbert*</v>
      </c>
      <c r="BG100" s="729" t="str">
        <f>'wedstrijd 10-21 en 3-14'!K12</f>
        <v>Vulpen van Roel</v>
      </c>
      <c r="BJ100" s="729" t="str">
        <f>'wedstrijd 2-13 en 11-22'!S12</f>
        <v>Hoogeboom Hennie</v>
      </c>
      <c r="BM100" s="729" t="str">
        <f>'wedstrijd 2-13 en 11-22'!X12</f>
        <v>Oostrum van Piet</v>
      </c>
      <c r="BP100" s="729" t="str">
        <f>'wedstrijd 1-12'!T12</f>
        <v>Sandbrink Joop</v>
      </c>
      <c r="BS100" s="729" t="str">
        <f>'wedstrijd 1-12'!O12</f>
        <v>Verleun Jan</v>
      </c>
      <c r="BV100" s="729" t="str">
        <f>'wedstrijd 2-13 en 11-22'!K12</f>
        <v>Schaik v.Wim</v>
      </c>
      <c r="BY100" s="729" t="str">
        <f>'wedstrijd 2-13 en 11-22'!F12</f>
        <v>Bode Harry</v>
      </c>
      <c r="CB100" s="729" t="str">
        <f>'wedstrijd 10-21 en 3-14'!X12</f>
        <v xml:space="preserve">Berends Sjaak </v>
      </c>
      <c r="CE100" s="729" t="str">
        <f>'wedstrijd 10-21 en 3-14'!S12</f>
        <v>Eijk v. Cees</v>
      </c>
      <c r="CH100" s="729" t="str">
        <f>'wedstrijd 4-15 en 9-20'!K12</f>
        <v>Severs Dick</v>
      </c>
      <c r="CK100" s="729" t="str">
        <f>'wedstrijd 4-15 en 9-20'!F12</f>
        <v>Hoogeboom Hennie</v>
      </c>
      <c r="CM100" s="729" t="s">
        <v>509</v>
      </c>
      <c r="CN100" s="729" t="str">
        <f>'wedstrijd 8-19 en 5-16'!X12</f>
        <v>Masson Egbert*</v>
      </c>
      <c r="CQ100" s="729" t="str">
        <f>'wedstrijd 8-19 en 5-16'!S12</f>
        <v>Mathijsen Bert*</v>
      </c>
      <c r="CT100" s="729" t="str">
        <f>'wedstrijd 6-17 en 7-18'!K12</f>
        <v>Uitgevallen Leeuw de Geurt</v>
      </c>
      <c r="CW100" s="729" t="str">
        <f>'wedstrijd 6-17 en 7-18'!F12</f>
        <v>Zande v.d.Piet</v>
      </c>
      <c r="CZ100" s="729" t="str">
        <f>'wedstrijd 6-17 en 7-18'!X12</f>
        <v>Jong de Piet</v>
      </c>
      <c r="DC100" s="729" t="str">
        <f>'wedstrijd 6-17 en 7-18'!S12</f>
        <v>Wildschut Jan</v>
      </c>
      <c r="DF100" s="729" t="str">
        <f>'wedstrijd 8-19 en 5-16'!K12</f>
        <v>Wildschut Jan</v>
      </c>
      <c r="DI100" s="729" t="str">
        <f>'wedstrijd 8-19 en 5-16'!F12</f>
        <v>Anbergen Joop</v>
      </c>
      <c r="DL100" s="729" t="str">
        <f>'wedstrijd 4-15 en 9-20'!X12</f>
        <v>Rooijen van Albert</v>
      </c>
      <c r="DO100" s="729" t="str">
        <f>'wedstrijd 4-15 en 9-20'!S12</f>
        <v>Scheel Albert</v>
      </c>
      <c r="DR100" s="729" t="str">
        <f>'wedstrijd 10-21 en 3-14'!K12</f>
        <v>Vulpen van Roel</v>
      </c>
      <c r="DU100" s="729" t="str">
        <f>'wedstrijd 10-21 en 3-14'!F12</f>
        <v>Masson Egbert*</v>
      </c>
      <c r="DX100" s="729" t="str">
        <f>'wedstrijd 2-13 en 11-22'!X12</f>
        <v>Oostrum van Piet</v>
      </c>
      <c r="EA100" s="729" t="str">
        <f>'wedstrijd 2-13 en 11-22'!S12</f>
        <v>Hoogeboom Hennie</v>
      </c>
    </row>
    <row r="101" spans="1:132" x14ac:dyDescent="0.2">
      <c r="A101" s="723"/>
      <c r="B101" s="723"/>
      <c r="C101" s="723"/>
      <c r="D101" s="723"/>
      <c r="E101" s="723"/>
      <c r="F101" s="723"/>
    </row>
    <row r="102" spans="1:132" x14ac:dyDescent="0.2">
      <c r="A102" s="723"/>
      <c r="B102" s="723"/>
      <c r="C102" s="723"/>
      <c r="D102" s="723"/>
      <c r="E102" s="723"/>
      <c r="F102" s="723"/>
    </row>
    <row r="103" spans="1:132" x14ac:dyDescent="0.2">
      <c r="A103" s="731"/>
      <c r="B103" s="731"/>
      <c r="C103" s="723" t="s">
        <v>319</v>
      </c>
      <c r="D103" s="731"/>
      <c r="E103" s="724"/>
      <c r="F103" s="732"/>
      <c r="I103" s="723" t="s">
        <v>319</v>
      </c>
      <c r="O103" s="723" t="s">
        <v>319</v>
      </c>
      <c r="U103" s="723" t="s">
        <v>319</v>
      </c>
      <c r="AA103" s="723" t="s">
        <v>319</v>
      </c>
      <c r="AG103" s="723" t="s">
        <v>319</v>
      </c>
      <c r="AM103" s="723" t="s">
        <v>319</v>
      </c>
      <c r="AS103" s="723" t="s">
        <v>319</v>
      </c>
      <c r="AY103" s="723" t="s">
        <v>319</v>
      </c>
      <c r="BE103" s="723" t="s">
        <v>319</v>
      </c>
      <c r="BK103" s="723" t="s">
        <v>319</v>
      </c>
      <c r="BQ103" s="723" t="s">
        <v>319</v>
      </c>
      <c r="BW103" s="723" t="s">
        <v>319</v>
      </c>
      <c r="CC103" s="723" t="s">
        <v>319</v>
      </c>
      <c r="CI103" s="723" t="s">
        <v>319</v>
      </c>
      <c r="CO103" s="723" t="s">
        <v>319</v>
      </c>
      <c r="CU103" s="723" t="s">
        <v>319</v>
      </c>
      <c r="DA103" s="723" t="s">
        <v>319</v>
      </c>
      <c r="DG103" s="723" t="s">
        <v>319</v>
      </c>
      <c r="DM103" s="723" t="s">
        <v>319</v>
      </c>
      <c r="DS103" s="723" t="s">
        <v>319</v>
      </c>
      <c r="DY103" s="723" t="s">
        <v>319</v>
      </c>
    </row>
    <row r="104" spans="1:132" x14ac:dyDescent="0.2">
      <c r="A104" s="731"/>
      <c r="B104" s="731">
        <f>'wedstrijd 1-12'!L1</f>
        <v>1</v>
      </c>
      <c r="C104" s="731"/>
      <c r="D104" s="731"/>
      <c r="E104" s="723"/>
      <c r="F104" s="733">
        <f>'wedstrijd 1-12'!I2</f>
        <v>43382</v>
      </c>
      <c r="H104" s="724">
        <f>'wedstrijd 2-13 en 11-22'!C1</f>
        <v>2</v>
      </c>
      <c r="L104" s="725">
        <f>'wedstrijd 2-13 en 11-22'!A1</f>
        <v>43389</v>
      </c>
      <c r="M104" s="724"/>
      <c r="N104" s="724">
        <f>'wedstrijd 10-21 en 3-14'!P1</f>
        <v>3</v>
      </c>
      <c r="O104" s="724"/>
      <c r="P104" s="724"/>
      <c r="Q104" s="724"/>
      <c r="R104" s="725">
        <f>'wedstrijd 10-21 en 3-14'!M2</f>
        <v>43396</v>
      </c>
      <c r="S104" s="724"/>
      <c r="T104" s="724">
        <f>'wedstrijd 4-15 en 9-20'!C1</f>
        <v>4</v>
      </c>
      <c r="U104" s="724"/>
      <c r="V104" s="724"/>
      <c r="W104" s="724"/>
      <c r="X104" s="725">
        <f>'wedstrijd 4-15 en 9-20'!A1</f>
        <v>43403</v>
      </c>
      <c r="Y104" s="724"/>
      <c r="Z104" s="724">
        <f>'wedstrijd 8-19 en 5-16'!P1</f>
        <v>5</v>
      </c>
      <c r="AA104" s="724"/>
      <c r="AB104" s="724"/>
      <c r="AC104" s="724"/>
      <c r="AD104" s="725">
        <f>'wedstrijd 8-19 en 5-16'!M2</f>
        <v>43410</v>
      </c>
      <c r="AE104" s="724"/>
      <c r="AF104" s="724">
        <f>'wedstrijd 6-17 en 7-18'!C1</f>
        <v>6</v>
      </c>
      <c r="AG104" s="724"/>
      <c r="AH104" s="724"/>
      <c r="AI104" s="724"/>
      <c r="AJ104" s="725">
        <f>'wedstrijd 6-17 en 7-18'!A1</f>
        <v>43417</v>
      </c>
      <c r="AK104" s="724"/>
      <c r="AL104" s="724">
        <f>'wedstrijd 6-17 en 7-18'!P1</f>
        <v>7</v>
      </c>
      <c r="AM104" s="724"/>
      <c r="AN104" s="724"/>
      <c r="AO104" s="724"/>
      <c r="AP104" s="725">
        <f>'wedstrijd 6-17 en 7-18'!M2</f>
        <v>43424</v>
      </c>
      <c r="AQ104" s="724"/>
      <c r="AR104" s="724">
        <f>'wedstrijd 8-19 en 5-16'!C1</f>
        <v>8</v>
      </c>
      <c r="AS104" s="724"/>
      <c r="AT104" s="724"/>
      <c r="AU104" s="724"/>
      <c r="AV104" s="725">
        <f>'wedstrijd 8-19 en 5-16'!A1</f>
        <v>43431</v>
      </c>
      <c r="AW104" s="724"/>
      <c r="AX104" s="724">
        <f>'wedstrijd 4-15 en 9-20'!P1</f>
        <v>9</v>
      </c>
      <c r="AY104" s="724"/>
      <c r="AZ104" s="724"/>
      <c r="BA104" s="724"/>
      <c r="BB104" s="725">
        <f>'wedstrijd 4-15 en 9-20'!M2</f>
        <v>43438</v>
      </c>
      <c r="BC104" s="724"/>
      <c r="BD104" s="724">
        <f>'wedstrijd 10-21 en 3-14'!C1</f>
        <v>10</v>
      </c>
      <c r="BE104" s="724"/>
      <c r="BF104" s="724"/>
      <c r="BG104" s="724"/>
      <c r="BH104" s="725">
        <f>'wedstrijd 10-21 en 3-14'!A1</f>
        <v>43445</v>
      </c>
      <c r="BI104" s="724"/>
      <c r="BJ104" s="724">
        <f>'wedstrijd 2-13 en 11-22'!P1</f>
        <v>11</v>
      </c>
      <c r="BK104" s="724"/>
      <c r="BL104" s="724"/>
      <c r="BM104" s="724"/>
      <c r="BN104" s="725">
        <f>'wedstrijd 2-13 en 11-22'!M2</f>
        <v>43452</v>
      </c>
      <c r="BO104" s="724"/>
      <c r="BP104" s="724" t="str">
        <f>'wedstrijd 1-12'!L55</f>
        <v>12</v>
      </c>
      <c r="BQ104" s="724"/>
      <c r="BR104" s="724"/>
      <c r="BS104" s="724"/>
      <c r="BT104" s="726" t="str">
        <f>'wedstrijd 1-12'!I55</f>
        <v>08-01-2019</v>
      </c>
      <c r="BU104" s="724"/>
      <c r="BV104" s="724">
        <f>'wedstrijd 2-13 en 11-22'!C55</f>
        <v>13</v>
      </c>
      <c r="BW104" s="724"/>
      <c r="BX104" s="724"/>
      <c r="BY104" s="724"/>
      <c r="BZ104" s="725" t="str">
        <f>'wedstrijd 2-13 en 11-22'!A55</f>
        <v>15-01-2019</v>
      </c>
      <c r="CA104" s="724"/>
      <c r="CB104" s="724">
        <f>'wedstrijd 10-21 en 3-14'!P55</f>
        <v>14</v>
      </c>
      <c r="CC104" s="724"/>
      <c r="CD104" s="724"/>
      <c r="CE104" s="724"/>
      <c r="CF104" s="727" t="str">
        <f>'wedstrijd 10-21 en 3-14'!N55</f>
        <v>22-01-2019</v>
      </c>
      <c r="CG104" s="724"/>
      <c r="CH104" s="724">
        <f>'wedstrijd 4-15 en 9-20'!C55</f>
        <v>15</v>
      </c>
      <c r="CI104" s="724"/>
      <c r="CJ104" s="724"/>
      <c r="CK104" s="724"/>
      <c r="CL104" s="727" t="str">
        <f>'wedstrijd 4-15 en 9-20'!A55</f>
        <v>29-01-2019</v>
      </c>
      <c r="CM104" s="724"/>
      <c r="CN104" s="724">
        <f>'wedstrijd 8-19 en 5-16'!P55</f>
        <v>16</v>
      </c>
      <c r="CO104" s="724"/>
      <c r="CP104" s="724"/>
      <c r="CQ104" s="724"/>
      <c r="CR104" s="727" t="str">
        <f>'wedstrijd 8-19 en 5-16'!N55</f>
        <v>05-02-2019</v>
      </c>
      <c r="CS104" s="724"/>
      <c r="CT104" s="724">
        <f>'wedstrijd 6-17 en 7-18'!C55</f>
        <v>17</v>
      </c>
      <c r="CU104" s="724"/>
      <c r="CV104" s="724"/>
      <c r="CW104" s="724"/>
      <c r="CX104" s="727" t="str">
        <f>'wedstrijd 6-17 en 7-18'!A55</f>
        <v>12-02-2019</v>
      </c>
      <c r="CY104" s="724"/>
      <c r="CZ104" s="724">
        <f>'wedstrijd 6-17 en 7-18'!P55</f>
        <v>18</v>
      </c>
      <c r="DA104" s="724"/>
      <c r="DB104" s="724"/>
      <c r="DC104" s="724"/>
      <c r="DD104" s="727" t="str">
        <f>'wedstrijd 6-17 en 7-18'!N55</f>
        <v>19-02-2019</v>
      </c>
      <c r="DE104" s="724"/>
      <c r="DF104" s="724">
        <f>'wedstrijd 8-19 en 5-16'!C55</f>
        <v>19</v>
      </c>
      <c r="DG104" s="724"/>
      <c r="DH104" s="724"/>
      <c r="DI104" s="724"/>
      <c r="DJ104" s="727" t="str">
        <f>'wedstrijd 8-19 en 5-16'!A55</f>
        <v>26-02-2019</v>
      </c>
      <c r="DK104" s="724"/>
      <c r="DL104" s="724">
        <f>'wedstrijd 4-15 en 9-20'!P55</f>
        <v>20</v>
      </c>
      <c r="DM104" s="724"/>
      <c r="DN104" s="724"/>
      <c r="DO104" s="724"/>
      <c r="DP104" s="727" t="str">
        <f>'wedstrijd 4-15 en 9-20'!N55</f>
        <v>05-03-2019</v>
      </c>
      <c r="DQ104" s="724"/>
      <c r="DR104" s="724">
        <f>'wedstrijd 10-21 en 3-14'!C55</f>
        <v>21</v>
      </c>
      <c r="DS104" s="724"/>
      <c r="DT104" s="724"/>
      <c r="DU104" s="724"/>
      <c r="DV104" s="727" t="str">
        <f>'wedstrijd 10-21 en 3-14'!A55</f>
        <v>12-03-2019</v>
      </c>
      <c r="DW104" s="724"/>
      <c r="DX104" s="724">
        <f>'wedstrijd 2-13 en 11-22'!P55</f>
        <v>22</v>
      </c>
      <c r="DY104" s="724"/>
      <c r="DZ104" s="724"/>
      <c r="EA104" s="724"/>
      <c r="EB104" s="728" t="str">
        <f>'wedstrijd 2-13 en 11-22'!N55</f>
        <v>19-03-2019</v>
      </c>
    </row>
    <row r="105" spans="1:132" x14ac:dyDescent="0.2">
      <c r="A105" s="731"/>
      <c r="B105" s="731"/>
      <c r="C105" s="731"/>
      <c r="D105" s="731"/>
      <c r="E105" s="731"/>
      <c r="F105" s="731"/>
      <c r="M105" s="724"/>
      <c r="N105" s="724"/>
      <c r="O105" s="724"/>
      <c r="P105" s="724"/>
      <c r="Q105" s="724"/>
      <c r="R105" s="724"/>
      <c r="S105" s="724"/>
      <c r="T105" s="724"/>
      <c r="U105" s="724"/>
      <c r="V105" s="724"/>
      <c r="W105" s="724"/>
      <c r="X105" s="724"/>
      <c r="Y105" s="724"/>
      <c r="Z105" s="724"/>
      <c r="AA105" s="724"/>
      <c r="AB105" s="724"/>
      <c r="AC105" s="724"/>
      <c r="AD105" s="724"/>
      <c r="AE105" s="724"/>
      <c r="AF105" s="724"/>
      <c r="AG105" s="724"/>
      <c r="AH105" s="724"/>
      <c r="AI105" s="724"/>
      <c r="AJ105" s="724"/>
      <c r="AK105" s="724"/>
      <c r="AL105" s="724"/>
      <c r="AM105" s="724"/>
      <c r="AN105" s="724"/>
      <c r="AO105" s="724"/>
      <c r="AP105" s="724"/>
      <c r="AQ105" s="724"/>
      <c r="AR105" s="724"/>
      <c r="AS105" s="724"/>
      <c r="AT105" s="724"/>
      <c r="AU105" s="724"/>
      <c r="AV105" s="724"/>
      <c r="AW105" s="724"/>
      <c r="AX105" s="724"/>
      <c r="AY105" s="724"/>
      <c r="AZ105" s="724"/>
      <c r="BA105" s="724"/>
      <c r="BB105" s="724"/>
      <c r="BC105" s="724"/>
      <c r="BD105" s="724"/>
      <c r="BE105" s="724"/>
      <c r="BF105" s="724"/>
      <c r="BG105" s="724"/>
      <c r="BH105" s="724"/>
      <c r="BI105" s="724"/>
      <c r="BJ105" s="724"/>
      <c r="BK105" s="724"/>
      <c r="BL105" s="724"/>
      <c r="BM105" s="724"/>
      <c r="BN105" s="724"/>
      <c r="BO105" s="724"/>
      <c r="BP105" s="724"/>
      <c r="BQ105" s="724"/>
      <c r="BR105" s="724"/>
      <c r="BS105" s="724"/>
      <c r="BT105" s="724"/>
      <c r="BU105" s="724"/>
      <c r="BV105" s="724"/>
      <c r="BW105" s="724"/>
      <c r="BX105" s="724"/>
      <c r="BY105" s="724"/>
      <c r="BZ105" s="724"/>
      <c r="CA105" s="724"/>
      <c r="CB105" s="724"/>
      <c r="CC105" s="724"/>
      <c r="CD105" s="724"/>
      <c r="CE105" s="724"/>
      <c r="CF105" s="724"/>
      <c r="CG105" s="724"/>
      <c r="CH105" s="724"/>
      <c r="CI105" s="724"/>
      <c r="CJ105" s="724"/>
      <c r="CK105" s="724"/>
      <c r="CL105" s="724"/>
      <c r="CM105" s="724"/>
      <c r="CN105" s="724"/>
      <c r="CO105" s="724"/>
      <c r="CP105" s="724"/>
      <c r="CQ105" s="724"/>
      <c r="CR105" s="724"/>
      <c r="CS105" s="724"/>
      <c r="CT105" s="724"/>
      <c r="CU105" s="724"/>
      <c r="CV105" s="724"/>
      <c r="CW105" s="724"/>
      <c r="CX105" s="724"/>
      <c r="CY105" s="724"/>
      <c r="CZ105" s="724"/>
      <c r="DA105" s="724"/>
      <c r="DB105" s="724"/>
      <c r="DC105" s="724"/>
      <c r="DD105" s="724"/>
      <c r="DE105" s="724"/>
      <c r="DF105" s="724"/>
      <c r="DG105" s="724"/>
      <c r="DH105" s="724"/>
      <c r="DI105" s="724"/>
      <c r="DJ105" s="724"/>
      <c r="DK105" s="724"/>
      <c r="DL105" s="724"/>
      <c r="DM105" s="724"/>
      <c r="DN105" s="724"/>
      <c r="DO105" s="724"/>
      <c r="DP105" s="724"/>
      <c r="DQ105" s="724"/>
      <c r="DR105" s="724"/>
      <c r="DS105" s="724"/>
      <c r="DT105" s="724"/>
      <c r="DU105" s="724"/>
      <c r="DV105" s="724"/>
      <c r="DW105" s="724"/>
      <c r="DX105" s="724"/>
      <c r="DY105" s="724"/>
      <c r="DZ105" s="724"/>
      <c r="EA105" s="724"/>
      <c r="EB105" s="724"/>
    </row>
    <row r="106" spans="1:132" x14ac:dyDescent="0.2">
      <c r="A106" s="731"/>
      <c r="B106" s="731"/>
      <c r="C106" s="731"/>
      <c r="D106" s="731"/>
      <c r="E106" s="731"/>
      <c r="F106" s="731"/>
      <c r="H106" s="724"/>
      <c r="I106" s="724"/>
      <c r="J106" s="724"/>
      <c r="K106" s="724"/>
      <c r="L106" s="724"/>
      <c r="M106" s="724"/>
      <c r="N106" s="724"/>
      <c r="O106" s="724"/>
      <c r="P106" s="724"/>
      <c r="Q106" s="724"/>
      <c r="R106" s="724"/>
      <c r="S106" s="724"/>
      <c r="T106" s="724"/>
      <c r="U106" s="724"/>
      <c r="V106" s="724"/>
      <c r="W106" s="724"/>
      <c r="X106" s="724"/>
      <c r="Y106" s="724"/>
      <c r="Z106" s="724"/>
      <c r="AA106" s="724"/>
      <c r="AB106" s="724"/>
      <c r="AC106" s="724"/>
      <c r="AD106" s="724"/>
      <c r="AE106" s="724"/>
      <c r="AF106" s="724"/>
      <c r="AG106" s="724"/>
      <c r="AH106" s="724"/>
      <c r="AI106" s="724"/>
      <c r="AJ106" s="724"/>
      <c r="AK106" s="724"/>
      <c r="AL106" s="724"/>
      <c r="AM106" s="724"/>
      <c r="AN106" s="724"/>
      <c r="AO106" s="724"/>
      <c r="AP106" s="724"/>
      <c r="AQ106" s="724"/>
      <c r="AR106" s="729">
        <f>'wedstrijd 1-12'!A4</f>
        <v>0</v>
      </c>
      <c r="AS106" s="724"/>
      <c r="AT106" s="724"/>
      <c r="AU106" s="724"/>
      <c r="AV106" s="724"/>
      <c r="AW106" s="724"/>
      <c r="AX106" s="724"/>
      <c r="AY106" s="724"/>
      <c r="AZ106" s="724"/>
      <c r="BA106" s="724"/>
      <c r="BB106" s="724"/>
      <c r="BC106" s="724"/>
      <c r="BD106" s="724"/>
      <c r="BE106" s="724"/>
      <c r="BF106" s="724"/>
      <c r="BG106" s="724"/>
      <c r="BH106" s="724"/>
      <c r="BI106" s="724"/>
      <c r="BJ106" s="724"/>
      <c r="BK106" s="724"/>
      <c r="BL106" s="724"/>
      <c r="BM106" s="724"/>
      <c r="BN106" s="724"/>
      <c r="BO106" s="724"/>
      <c r="BP106" s="724"/>
      <c r="BQ106" s="724"/>
      <c r="BR106" s="724"/>
      <c r="BS106" s="724"/>
      <c r="BT106" s="724"/>
      <c r="BU106" s="724"/>
      <c r="BV106" s="724"/>
      <c r="BW106" s="724"/>
      <c r="BX106" s="724"/>
      <c r="BY106" s="724"/>
      <c r="BZ106" s="724"/>
      <c r="CA106" s="724"/>
      <c r="CB106" s="724"/>
      <c r="CC106" s="724"/>
      <c r="CD106" s="724"/>
      <c r="CE106" s="724"/>
      <c r="CF106" s="724"/>
      <c r="CG106" s="724"/>
      <c r="CH106" s="724"/>
      <c r="CI106" s="724"/>
      <c r="CJ106" s="724"/>
      <c r="CK106" s="724"/>
      <c r="CL106" s="724"/>
      <c r="CM106" s="724"/>
      <c r="CN106" s="724"/>
      <c r="CO106" s="724"/>
      <c r="CP106" s="724"/>
      <c r="CQ106" s="724"/>
      <c r="CR106" s="724"/>
      <c r="CS106" s="724"/>
      <c r="CT106" s="724"/>
      <c r="CU106" s="724"/>
      <c r="CV106" s="724"/>
      <c r="CW106" s="724"/>
      <c r="CX106" s="724"/>
      <c r="CY106" s="724"/>
      <c r="CZ106" s="724"/>
      <c r="DA106" s="724"/>
      <c r="DB106" s="724"/>
      <c r="DC106" s="724"/>
      <c r="DD106" s="724"/>
      <c r="DE106" s="724"/>
      <c r="DF106" s="729">
        <f>'wedstrijd 1-12'!A8</f>
        <v>0</v>
      </c>
      <c r="DG106" s="724"/>
      <c r="DH106" s="724"/>
      <c r="DI106" s="724"/>
      <c r="DJ106" s="724"/>
      <c r="DK106" s="724"/>
      <c r="DL106" s="724"/>
      <c r="DM106" s="724"/>
      <c r="DN106" s="724"/>
      <c r="DO106" s="724"/>
      <c r="DP106" s="724"/>
      <c r="DQ106" s="724"/>
      <c r="DR106" s="724"/>
      <c r="DS106" s="724"/>
      <c r="DT106" s="724"/>
      <c r="DU106" s="724"/>
      <c r="DV106" s="724"/>
      <c r="DW106" s="724"/>
      <c r="DX106" s="724"/>
      <c r="DY106" s="724"/>
      <c r="DZ106" s="724"/>
      <c r="EA106" s="724"/>
      <c r="EB106" s="724"/>
    </row>
    <row r="107" spans="1:132" x14ac:dyDescent="0.2">
      <c r="A107" s="731"/>
      <c r="B107" s="734"/>
      <c r="C107" s="735" t="str">
        <f>'wedstrijd 1-12'!L13</f>
        <v>G</v>
      </c>
      <c r="D107" s="731"/>
      <c r="E107" s="734"/>
      <c r="F107" s="735" t="str">
        <f>'wedstrijd 1-12'!Q13</f>
        <v>G</v>
      </c>
      <c r="H107" s="724"/>
      <c r="I107" s="724" t="str">
        <f>'wedstrijd 2-13 en 11-22'!C13</f>
        <v>G</v>
      </c>
      <c r="J107" s="724"/>
      <c r="K107" s="724"/>
      <c r="L107" s="724" t="str">
        <f>'wedstrijd 2-13 en 11-22'!H13</f>
        <v>G</v>
      </c>
      <c r="M107" s="724"/>
      <c r="N107" s="724"/>
      <c r="O107" s="724" t="str">
        <f>'wedstrijd 10-21 en 3-14'!P13</f>
        <v>A</v>
      </c>
      <c r="P107" s="724"/>
      <c r="Q107" s="724"/>
      <c r="R107" s="724" t="str">
        <f>'wedstrijd 10-21 en 3-14'!U13</f>
        <v>A</v>
      </c>
      <c r="S107" s="724"/>
      <c r="T107" s="724"/>
      <c r="U107" s="724" t="str">
        <f>'wedstrijd 4-15 en 9-20'!C13</f>
        <v>C</v>
      </c>
      <c r="V107" s="724"/>
      <c r="W107" s="724"/>
      <c r="X107" s="724" t="str">
        <f>'wedstrijd 4-15 en 9-20'!H13</f>
        <v>C</v>
      </c>
      <c r="Y107" s="724"/>
      <c r="Z107" s="724"/>
      <c r="AA107" s="724" t="str">
        <f>'wedstrijd 8-19 en 5-16'!P13</f>
        <v>A</v>
      </c>
      <c r="AB107" s="724"/>
      <c r="AC107" s="724"/>
      <c r="AD107" s="724" t="str">
        <f>'wedstrijd 8-19 en 5-16'!U13</f>
        <v>A</v>
      </c>
      <c r="AE107" s="724"/>
      <c r="AF107" s="724"/>
      <c r="AG107" s="724" t="str">
        <f>'wedstrijd 6-17 en 7-18'!C13</f>
        <v>B</v>
      </c>
      <c r="AH107" s="724"/>
      <c r="AI107" s="724"/>
      <c r="AJ107" s="724" t="str">
        <f>'wedstrijd 6-17 en 7-18'!H13</f>
        <v>B</v>
      </c>
      <c r="AK107" s="724"/>
      <c r="AL107" s="724"/>
      <c r="AM107" s="724" t="str">
        <f>'wedstrijd 6-17 en 7-18'!P13</f>
        <v>G</v>
      </c>
      <c r="AN107" s="724"/>
      <c r="AO107" s="724"/>
      <c r="AP107" s="724" t="str">
        <f>'wedstrijd 6-17 en 7-18'!U13</f>
        <v>G</v>
      </c>
      <c r="AQ107" s="724"/>
      <c r="AR107" s="724"/>
      <c r="AS107" s="724" t="str">
        <f>'wedstrijd 8-19 en 5-16'!C13</f>
        <v>C</v>
      </c>
      <c r="AT107" s="724"/>
      <c r="AU107" s="724"/>
      <c r="AV107" s="724" t="str">
        <f>'wedstrijd 8-19 en 5-16'!H13</f>
        <v>C</v>
      </c>
      <c r="AW107" s="724"/>
      <c r="AX107" s="724"/>
      <c r="AY107" s="724" t="str">
        <f>'wedstrijd 4-15 en 9-20'!P13</f>
        <v>G</v>
      </c>
      <c r="AZ107" s="724"/>
      <c r="BA107" s="724"/>
      <c r="BB107" s="724" t="str">
        <f>'wedstrijd 4-15 en 9-20'!U13</f>
        <v>G</v>
      </c>
      <c r="BC107" s="724"/>
      <c r="BD107" s="724"/>
      <c r="BE107" s="724" t="str">
        <f>'wedstrijd 10-21 en 3-14'!C13</f>
        <v>A</v>
      </c>
      <c r="BF107" s="724"/>
      <c r="BG107" s="724"/>
      <c r="BH107" s="724" t="str">
        <f>'wedstrijd 10-21 en 3-14'!H13</f>
        <v>A</v>
      </c>
      <c r="BI107" s="724"/>
      <c r="BJ107" s="724"/>
      <c r="BK107" s="724" t="str">
        <f>'wedstrijd 2-13 en 11-22'!P13</f>
        <v>E</v>
      </c>
      <c r="BL107" s="724"/>
      <c r="BM107" s="724"/>
      <c r="BN107" s="724" t="str">
        <f>'wedstrijd 2-13 en 11-22'!U13</f>
        <v>E</v>
      </c>
      <c r="BO107" s="724"/>
      <c r="BP107" s="724"/>
      <c r="BQ107" s="724" t="str">
        <f>'wedstrijd 1-12'!Q13</f>
        <v>G</v>
      </c>
      <c r="BR107" s="724"/>
      <c r="BS107" s="724"/>
      <c r="BT107" s="724" t="str">
        <f>'wedstrijd 1-12'!L13</f>
        <v>G</v>
      </c>
      <c r="BU107" s="724"/>
      <c r="BV107" s="724"/>
      <c r="BW107" s="724" t="str">
        <f>'wedstrijd 2-13 en 11-22'!H13</f>
        <v>G</v>
      </c>
      <c r="BX107" s="724"/>
      <c r="BY107" s="724"/>
      <c r="BZ107" s="724" t="str">
        <f>'wedstrijd 2-13 en 11-22'!C13</f>
        <v>G</v>
      </c>
      <c r="CA107" s="724"/>
      <c r="CB107" s="724"/>
      <c r="CC107" s="724" t="str">
        <f>'wedstrijd 10-21 en 3-14'!U13</f>
        <v>A</v>
      </c>
      <c r="CD107" s="724"/>
      <c r="CE107" s="724"/>
      <c r="CF107" s="724" t="str">
        <f>'wedstrijd 10-21 en 3-14'!P13</f>
        <v>A</v>
      </c>
      <c r="CG107" s="724"/>
      <c r="CH107" s="724"/>
      <c r="CI107" s="724" t="str">
        <f>'wedstrijd 4-15 en 9-20'!H13</f>
        <v>C</v>
      </c>
      <c r="CJ107" s="724"/>
      <c r="CK107" s="724"/>
      <c r="CL107" s="724" t="str">
        <f>'wedstrijd 4-15 en 9-20'!C13</f>
        <v>C</v>
      </c>
      <c r="CM107" s="724"/>
      <c r="CN107" s="724"/>
      <c r="CO107" s="724" t="str">
        <f>'wedstrijd 8-19 en 5-16'!U13</f>
        <v>A</v>
      </c>
      <c r="CP107" s="724"/>
      <c r="CQ107" s="724"/>
      <c r="CR107" s="724" t="str">
        <f>'wedstrijd 8-19 en 5-16'!P13</f>
        <v>A</v>
      </c>
      <c r="CS107" s="724"/>
      <c r="CT107" s="724"/>
      <c r="CU107" s="724" t="str">
        <f>'wedstrijd 6-17 en 7-18'!H13</f>
        <v>B</v>
      </c>
      <c r="CV107" s="724"/>
      <c r="CW107" s="724"/>
      <c r="CX107" s="724" t="str">
        <f>'wedstrijd 6-17 en 7-18'!C13</f>
        <v>B</v>
      </c>
      <c r="CY107" s="724"/>
      <c r="CZ107" s="724"/>
      <c r="DA107" s="724" t="str">
        <f>'wedstrijd 6-17 en 7-18'!U13</f>
        <v>G</v>
      </c>
      <c r="DB107" s="724"/>
      <c r="DC107" s="724"/>
      <c r="DD107" s="724" t="str">
        <f>'wedstrijd 6-17 en 7-18'!P13</f>
        <v>G</v>
      </c>
      <c r="DE107" s="724"/>
      <c r="DF107" s="724"/>
      <c r="DG107" s="724" t="str">
        <f>'wedstrijd 8-19 en 5-16'!H13</f>
        <v>C</v>
      </c>
      <c r="DH107" s="724"/>
      <c r="DI107" s="724"/>
      <c r="DJ107" s="724" t="str">
        <f>'wedstrijd 8-19 en 5-16'!C13</f>
        <v>C</v>
      </c>
      <c r="DK107" s="724"/>
      <c r="DL107" s="724"/>
      <c r="DM107" s="724" t="str">
        <f>'wedstrijd 4-15 en 9-20'!U13</f>
        <v>G</v>
      </c>
      <c r="DN107" s="724"/>
      <c r="DO107" s="724"/>
      <c r="DP107" s="724" t="str">
        <f>'wedstrijd 4-15 en 9-20'!P13</f>
        <v>G</v>
      </c>
      <c r="DQ107" s="724"/>
      <c r="DR107" s="724"/>
      <c r="DS107" s="724" t="str">
        <f>'wedstrijd 10-21 en 3-14'!H13</f>
        <v>A</v>
      </c>
      <c r="DT107" s="724"/>
      <c r="DU107" s="724"/>
      <c r="DV107" s="724" t="str">
        <f>'wedstrijd 10-21 en 3-14'!C13</f>
        <v>A</v>
      </c>
      <c r="DW107" s="724"/>
      <c r="DX107" s="724"/>
      <c r="DY107" s="724" t="str">
        <f>'wedstrijd 2-13 en 11-22'!U13</f>
        <v>E</v>
      </c>
      <c r="DZ107" s="724"/>
      <c r="EA107" s="724"/>
      <c r="EB107" s="724" t="str">
        <f>'wedstrijd 2-13 en 11-22'!P13</f>
        <v>E</v>
      </c>
    </row>
    <row r="108" spans="1:132" ht="15.75" x14ac:dyDescent="0.2">
      <c r="A108" s="731"/>
      <c r="B108" s="743"/>
      <c r="C108" s="731"/>
      <c r="D108" s="731"/>
      <c r="E108" s="744"/>
      <c r="F108" s="731"/>
      <c r="H108" s="724"/>
      <c r="I108" s="724"/>
      <c r="J108" s="724"/>
      <c r="K108" s="724"/>
      <c r="L108" s="724"/>
      <c r="M108" s="724"/>
      <c r="N108" s="724"/>
      <c r="O108" s="724"/>
      <c r="P108" s="724"/>
      <c r="Q108" s="724"/>
      <c r="R108" s="724"/>
      <c r="S108" s="724"/>
      <c r="T108" s="724"/>
      <c r="U108" s="724"/>
      <c r="V108" s="724"/>
      <c r="W108" s="724"/>
      <c r="X108" s="724"/>
      <c r="Y108" s="724"/>
      <c r="Z108" s="724"/>
      <c r="AA108" s="724"/>
      <c r="AB108" s="724"/>
      <c r="AC108" s="724"/>
      <c r="AD108" s="724"/>
      <c r="AE108" s="724"/>
      <c r="AF108" s="724"/>
      <c r="AG108" s="724"/>
      <c r="AH108" s="724"/>
      <c r="AI108" s="724"/>
      <c r="AJ108" s="724"/>
      <c r="AK108" s="724"/>
      <c r="AL108" s="724"/>
      <c r="AM108" s="724"/>
      <c r="AN108" s="724"/>
      <c r="AO108" s="724"/>
      <c r="AP108" s="724"/>
      <c r="AQ108" s="724"/>
      <c r="AR108" s="724"/>
      <c r="AS108" s="724"/>
      <c r="AT108" s="724"/>
      <c r="AU108" s="724"/>
      <c r="AV108" s="724"/>
      <c r="AW108" s="724"/>
      <c r="AX108" s="724"/>
      <c r="AY108" s="724"/>
      <c r="AZ108" s="724"/>
      <c r="BA108" s="724"/>
      <c r="BB108" s="724"/>
      <c r="BC108" s="724"/>
      <c r="BD108" s="724"/>
      <c r="BE108" s="724"/>
      <c r="BF108" s="724"/>
      <c r="BG108" s="724"/>
      <c r="BH108" s="724"/>
      <c r="BI108" s="724"/>
      <c r="BJ108" s="724"/>
      <c r="BK108" s="724"/>
      <c r="BL108" s="724"/>
      <c r="BM108" s="724"/>
      <c r="BN108" s="724"/>
      <c r="BO108" s="724"/>
      <c r="BP108" s="724"/>
      <c r="BQ108" s="724"/>
      <c r="BR108" s="724"/>
      <c r="BS108" s="724"/>
      <c r="BT108" s="724"/>
      <c r="BU108" s="724"/>
      <c r="BV108" s="724"/>
      <c r="BW108" s="724"/>
      <c r="BX108" s="724"/>
      <c r="BY108" s="724"/>
      <c r="BZ108" s="724"/>
      <c r="CA108" s="724"/>
      <c r="CB108" s="724"/>
      <c r="CC108" s="724"/>
      <c r="CD108" s="724"/>
      <c r="CE108" s="724"/>
      <c r="CF108" s="724"/>
      <c r="CG108" s="724"/>
      <c r="CH108" s="724"/>
      <c r="CI108" s="724"/>
      <c r="CJ108" s="724"/>
      <c r="CK108" s="724"/>
      <c r="CL108" s="724"/>
      <c r="CM108" s="724"/>
      <c r="CN108" s="724"/>
      <c r="CO108" s="724"/>
      <c r="CP108" s="724"/>
      <c r="CQ108" s="724"/>
      <c r="CR108" s="724"/>
      <c r="CS108" s="724"/>
      <c r="CT108" s="724"/>
      <c r="CU108" s="724"/>
      <c r="CV108" s="724"/>
      <c r="CW108" s="724"/>
      <c r="CX108" s="724"/>
      <c r="CY108" s="724"/>
      <c r="CZ108" s="724"/>
      <c r="DA108" s="724"/>
      <c r="DB108" s="724"/>
      <c r="DC108" s="724"/>
      <c r="DD108" s="724"/>
      <c r="DE108" s="724"/>
      <c r="DF108" s="724"/>
      <c r="DG108" s="724"/>
      <c r="DH108" s="724"/>
      <c r="DI108" s="724"/>
      <c r="DJ108" s="724"/>
      <c r="DK108" s="724"/>
      <c r="DL108" s="724"/>
      <c r="DM108" s="724"/>
      <c r="DN108" s="724"/>
      <c r="DO108" s="724"/>
      <c r="DP108" s="724"/>
      <c r="DQ108" s="724"/>
      <c r="DR108" s="724"/>
      <c r="DS108" s="724"/>
      <c r="DT108" s="724"/>
      <c r="DU108" s="724"/>
      <c r="DV108" s="724"/>
      <c r="DW108" s="724"/>
      <c r="DX108" s="724"/>
      <c r="DY108" s="724"/>
      <c r="DZ108" s="724"/>
      <c r="EA108" s="724"/>
      <c r="EB108" s="724"/>
    </row>
    <row r="109" spans="1:132" x14ac:dyDescent="0.2">
      <c r="B109" s="745"/>
      <c r="C109" s="746">
        <f>'wedstrijd 1-12'!N13</f>
        <v>18.049569999999999</v>
      </c>
      <c r="D109" s="745"/>
      <c r="E109" s="745"/>
      <c r="F109" s="746">
        <f>'wedstrijd 1-12'!S13</f>
        <v>15.5</v>
      </c>
      <c r="H109" s="724"/>
      <c r="I109" s="730">
        <f>'wedstrijd 2-13 en 11-22'!E13</f>
        <v>14.296634999999998</v>
      </c>
      <c r="J109" s="724"/>
      <c r="K109" s="724"/>
      <c r="L109" s="730">
        <f>'wedstrijd 2-13 en 11-22'!J13</f>
        <v>17.570754999999998</v>
      </c>
      <c r="M109" s="724"/>
      <c r="N109" s="724"/>
      <c r="O109" s="730">
        <f>'wedstrijd 10-21 en 3-14'!R13</f>
        <v>123.79386</v>
      </c>
      <c r="P109" s="724"/>
      <c r="Q109" s="724"/>
      <c r="R109" s="730">
        <f>'wedstrijd 10-21 en 3-14'!W13</f>
        <v>62.325582499999996</v>
      </c>
      <c r="S109" s="724"/>
      <c r="T109" s="724"/>
      <c r="U109" s="730">
        <f>'wedstrijd 4-15 en 9-20'!E13</f>
        <v>55.269057499999995</v>
      </c>
      <c r="V109" s="724"/>
      <c r="W109" s="724"/>
      <c r="X109" s="730">
        <f>'wedstrijd 4-15 en 9-20'!J13</f>
        <v>57.268722500000003</v>
      </c>
      <c r="Y109" s="724"/>
      <c r="Z109" s="724"/>
      <c r="AA109" s="730">
        <f>'wedstrijd 8-19 en 5-16'!R13</f>
        <v>58.771007500000003</v>
      </c>
      <c r="AB109" s="724"/>
      <c r="AC109" s="724"/>
      <c r="AD109" s="730">
        <f>'wedstrijd 8-19 en 5-16'!W13</f>
        <v>62.325582499999996</v>
      </c>
      <c r="AE109" s="724"/>
      <c r="AF109" s="724"/>
      <c r="AG109" s="730">
        <f>'wedstrijd 6-17 en 7-18'!E13</f>
        <v>49.466949999999997</v>
      </c>
      <c r="AH109" s="724"/>
      <c r="AI109" s="724"/>
      <c r="AJ109" s="730">
        <f>'wedstrijd 6-17 en 7-18'!J13</f>
        <v>55.314532499999999</v>
      </c>
      <c r="AK109" s="724"/>
      <c r="AL109" s="724"/>
      <c r="AM109" s="730">
        <f>'wedstrijd 6-17 en 7-18'!R13</f>
        <v>18.049569999999999</v>
      </c>
      <c r="AN109" s="724"/>
      <c r="AO109" s="724"/>
      <c r="AP109" s="730">
        <f>'wedstrijd 6-17 en 7-18'!W13</f>
        <v>17.857142500000002</v>
      </c>
      <c r="AQ109" s="724"/>
      <c r="AR109" s="724"/>
      <c r="AS109" s="730">
        <f>'wedstrijd 8-19 en 5-16'!E13</f>
        <v>55.269057499999995</v>
      </c>
      <c r="AT109" s="724"/>
      <c r="AU109" s="724"/>
      <c r="AV109" s="730">
        <f>'wedstrijd 8-19 en 5-16'!J13</f>
        <v>37.853470000000002</v>
      </c>
      <c r="AW109" s="724"/>
      <c r="AX109" s="724"/>
      <c r="AY109" s="730">
        <f>'wedstrijd 4-15 en 9-20'!R13</f>
        <v>15.5</v>
      </c>
      <c r="AZ109" s="724"/>
      <c r="BA109" s="724"/>
      <c r="BB109" s="730">
        <f>'wedstrijd 4-15 en 9-20'!W13</f>
        <v>17.570754999999998</v>
      </c>
      <c r="BC109" s="724"/>
      <c r="BD109" s="724"/>
      <c r="BE109" s="730">
        <f>'wedstrijd 10-21 en 3-14'!E13</f>
        <v>70.344827499999994</v>
      </c>
      <c r="BF109" s="724"/>
      <c r="BG109" s="724"/>
      <c r="BH109" s="730">
        <f>'wedstrijd 10-21 en 3-14'!J13</f>
        <v>62.325582499999996</v>
      </c>
      <c r="BI109" s="724"/>
      <c r="BJ109" s="724"/>
      <c r="BK109" s="730">
        <f>'wedstrijd 2-13 en 11-22'!R13</f>
        <v>25.735295000000001</v>
      </c>
      <c r="BL109" s="724"/>
      <c r="BM109" s="724"/>
      <c r="BN109" s="730">
        <f>'wedstrijd 2-13 en 11-22'!W13</f>
        <v>27.3</v>
      </c>
      <c r="BO109" s="724"/>
      <c r="BP109" s="724"/>
      <c r="BQ109" s="730">
        <f>'wedstrijd 1-12'!S13</f>
        <v>15.5</v>
      </c>
      <c r="BR109" s="724"/>
      <c r="BS109" s="724"/>
      <c r="BT109" s="730">
        <f>'wedstrijd 1-12'!N13</f>
        <v>18.049569999999999</v>
      </c>
      <c r="BU109" s="724"/>
      <c r="BV109" s="724"/>
      <c r="BW109" s="730">
        <f>'wedstrijd 2-13 en 11-22'!J13</f>
        <v>17.570754999999998</v>
      </c>
      <c r="BX109" s="724"/>
      <c r="BY109" s="724"/>
      <c r="BZ109" s="730">
        <f>'wedstrijd 2-13 en 11-22'!E13</f>
        <v>14.296634999999998</v>
      </c>
      <c r="CA109" s="724"/>
      <c r="CB109" s="724"/>
      <c r="CC109" s="730">
        <f>'wedstrijd 10-21 en 3-14'!W13</f>
        <v>62.325582499999996</v>
      </c>
      <c r="CD109" s="724"/>
      <c r="CE109" s="724"/>
      <c r="CF109" s="730">
        <f>'wedstrijd 10-21 en 3-14'!R13</f>
        <v>123.79386</v>
      </c>
      <c r="CG109" s="724"/>
      <c r="CH109" s="724"/>
      <c r="CI109" s="730">
        <f>'wedstrijd 4-15 en 9-20'!J13</f>
        <v>57.268722500000003</v>
      </c>
      <c r="CJ109" s="724"/>
      <c r="CK109" s="724"/>
      <c r="CL109" s="730">
        <f>'wedstrijd 4-15 en 9-20'!E13</f>
        <v>55.269057499999995</v>
      </c>
      <c r="CM109" s="724"/>
      <c r="CN109" s="724"/>
      <c r="CO109" s="730">
        <f>'wedstrijd 8-19 en 5-16'!W13</f>
        <v>62.325582499999996</v>
      </c>
      <c r="CP109" s="724"/>
      <c r="CQ109" s="724"/>
      <c r="CR109" s="730">
        <f>'wedstrijd 8-19 en 5-16'!R13</f>
        <v>58.771007500000003</v>
      </c>
      <c r="CS109" s="724"/>
      <c r="CT109" s="724"/>
      <c r="CU109" s="730">
        <f>'wedstrijd 6-17 en 7-18'!J13</f>
        <v>55.314532499999999</v>
      </c>
      <c r="CV109" s="724"/>
      <c r="CW109" s="724"/>
      <c r="CX109" s="730">
        <f>'wedstrijd 6-17 en 7-18'!E13</f>
        <v>49.466949999999997</v>
      </c>
      <c r="CY109" s="724"/>
      <c r="CZ109" s="724"/>
      <c r="DA109" s="730">
        <f>'wedstrijd 6-17 en 7-18'!W13</f>
        <v>17.857142500000002</v>
      </c>
      <c r="DB109" s="724"/>
      <c r="DC109" s="724"/>
      <c r="DD109" s="730">
        <f>'wedstrijd 6-17 en 7-18'!R13</f>
        <v>18.049569999999999</v>
      </c>
      <c r="DE109" s="724"/>
      <c r="DF109" s="724"/>
      <c r="DG109" s="730">
        <f>'wedstrijd 8-19 en 5-16'!J13</f>
        <v>37.853470000000002</v>
      </c>
      <c r="DH109" s="724"/>
      <c r="DI109" s="724"/>
      <c r="DJ109" s="730">
        <f>'wedstrijd 8-19 en 5-16'!E13</f>
        <v>55.269057499999995</v>
      </c>
      <c r="DK109" s="724"/>
      <c r="DL109" s="724"/>
      <c r="DM109" s="730">
        <f>'wedstrijd 4-15 en 9-20'!W13</f>
        <v>17.570754999999998</v>
      </c>
      <c r="DN109" s="724"/>
      <c r="DO109" s="724"/>
      <c r="DP109" s="730">
        <f>'wedstrijd 4-15 en 9-20'!R13</f>
        <v>15.5</v>
      </c>
      <c r="DQ109" s="724"/>
      <c r="DR109" s="724"/>
      <c r="DS109" s="730">
        <f>'wedstrijd 10-21 en 3-14'!J13</f>
        <v>62.325582499999996</v>
      </c>
      <c r="DT109" s="724"/>
      <c r="DU109" s="724"/>
      <c r="DV109" s="730">
        <f>'wedstrijd 10-21 en 3-14'!E13</f>
        <v>70.344827499999994</v>
      </c>
      <c r="DW109" s="724"/>
      <c r="DX109" s="724"/>
      <c r="DY109" s="730">
        <f>'wedstrijd 2-13 en 11-22'!W13</f>
        <v>27.3</v>
      </c>
      <c r="DZ109" s="724"/>
      <c r="EA109" s="724"/>
      <c r="EB109" s="730">
        <f>'wedstrijd 2-13 en 11-22'!R13</f>
        <v>25.735295000000001</v>
      </c>
    </row>
    <row r="110" spans="1:132" s="729" customFormat="1" x14ac:dyDescent="0.25">
      <c r="B110" s="729" t="str">
        <f>'wedstrijd 1-12'!O13</f>
        <v>Houdijker den Jan</v>
      </c>
      <c r="E110" s="729" t="str">
        <f>'wedstrijd 1-12'!T13</f>
        <v>Duits Rene</v>
      </c>
      <c r="H110" s="729" t="str">
        <f>'wedstrijd 2-13 en 11-22'!F13</f>
        <v>Carton Hans</v>
      </c>
      <c r="K110" s="729" t="str">
        <f>'wedstrijd 2-13 en 11-22'!K13</f>
        <v>Galen v.Willem</v>
      </c>
      <c r="N110" s="729" t="str">
        <f>'wedstrijd 10-21 en 3-14'!S13</f>
        <v>Uitgevallen Leeuw de Geurt</v>
      </c>
      <c r="Q110" s="729" t="str">
        <f>'wedstrijd 10-21 en 3-14'!X13</f>
        <v>Hoogeboom Hennie</v>
      </c>
      <c r="T110" s="729" t="str">
        <f>'wedstrijd 4-15 en 9-20'!F13</f>
        <v>Beus de Jan*</v>
      </c>
      <c r="W110" s="729" t="str">
        <f>'wedstrijd 4-15 en 9-20'!K13</f>
        <v>Brand Piet*</v>
      </c>
      <c r="Z110" s="729" t="str">
        <f>'wedstrijd 8-19 en 5-16'!S13</f>
        <v>Overleden Anton Kolfschoten</v>
      </c>
      <c r="AC110" s="729" t="str">
        <f>'wedstrijd 8-19 en 5-16'!X13</f>
        <v>Hoogeboom Hennie</v>
      </c>
      <c r="AE110" s="729" t="s">
        <v>509</v>
      </c>
      <c r="AF110" s="729" t="str">
        <f>'wedstrijd 6-17 en 7-18'!F13</f>
        <v>Wijk v.Ton</v>
      </c>
      <c r="AI110" s="729" t="str">
        <f>'wedstrijd 6-17 en 7-18'!K13</f>
        <v>Scheel Albert</v>
      </c>
      <c r="AL110" s="729" t="str">
        <f>'wedstrijd 6-17 en 7-18'!S13</f>
        <v>Houdijker den Jan</v>
      </c>
      <c r="AO110" s="729" t="str">
        <f>'wedstrijd 6-17 en 7-18'!X13</f>
        <v>Rheenen van Ton</v>
      </c>
      <c r="AR110" s="729" t="str">
        <f>'wedstrijd 8-19 en 5-16'!F13</f>
        <v>Beus de Jan*</v>
      </c>
      <c r="AU110" s="729" t="str">
        <f>'wedstrijd 8-19 en 5-16'!K13</f>
        <v>Groenewoud Dick</v>
      </c>
      <c r="AX110" s="729" t="str">
        <f>'wedstrijd 4-15 en 9-20'!S13</f>
        <v>Duits Rene</v>
      </c>
      <c r="BA110" s="729" t="str">
        <f>'wedstrijd 4-15 en 9-20'!X13</f>
        <v>Galen v.Willem</v>
      </c>
      <c r="BD110" s="729" t="str">
        <f>'wedstrijd 10-21 en 3-14'!F13</f>
        <v>Zande v.d.Piet</v>
      </c>
      <c r="BG110" s="729" t="str">
        <f>'wedstrijd 10-21 en 3-14'!K13</f>
        <v>Hoogeboom Hennie</v>
      </c>
      <c r="BJ110" s="729" t="str">
        <f>'wedstrijd 2-13 en 11-22'!S13</f>
        <v>Boekraad Ad</v>
      </c>
      <c r="BM110" s="729" t="str">
        <f>'wedstrijd 2-13 en 11-22'!X13</f>
        <v>Uitgevallen Meer v.d.John</v>
      </c>
      <c r="BO110" s="729" t="s">
        <v>509</v>
      </c>
      <c r="BP110" s="729" t="str">
        <f>'wedstrijd 1-12'!T13</f>
        <v>Duits Rene</v>
      </c>
      <c r="BS110" s="729" t="str">
        <f>'wedstrijd 1-12'!O13</f>
        <v>Houdijker den Jan</v>
      </c>
      <c r="BV110" s="729" t="str">
        <f>'wedstrijd 2-13 en 11-22'!K13</f>
        <v>Galen v.Willem</v>
      </c>
      <c r="BY110" s="729" t="str">
        <f>'wedstrijd 2-13 en 11-22'!F13</f>
        <v>Carton Hans</v>
      </c>
      <c r="CB110" s="729" t="str">
        <f>'wedstrijd 10-21 en 3-14'!X13</f>
        <v>Hoogeboom Hennie</v>
      </c>
      <c r="CE110" s="729" t="str">
        <f>'wedstrijd 10-21 en 3-14'!S13</f>
        <v>Uitgevallen Leeuw de Geurt</v>
      </c>
      <c r="CG110" s="729" t="s">
        <v>509</v>
      </c>
      <c r="CH110" s="729" t="str">
        <f>'wedstrijd 4-15 en 9-20'!K13</f>
        <v>Brand Piet*</v>
      </c>
      <c r="CK110" s="729" t="str">
        <f>'wedstrijd 4-15 en 9-20'!F13</f>
        <v>Beus de Jan*</v>
      </c>
      <c r="CN110" s="729" t="str">
        <f>'wedstrijd 8-19 en 5-16'!X13</f>
        <v>Hoogeboom Hennie</v>
      </c>
      <c r="CQ110" s="729" t="str">
        <f>'wedstrijd 8-19 en 5-16'!S13</f>
        <v>Overleden Anton Kolfschoten</v>
      </c>
      <c r="CT110" s="729" t="str">
        <f>'wedstrijd 6-17 en 7-18'!K13</f>
        <v>Scheel Albert</v>
      </c>
      <c r="CW110" s="729" t="str">
        <f>'wedstrijd 6-17 en 7-18'!F13</f>
        <v>Wijk v.Ton</v>
      </c>
      <c r="CZ110" s="729" t="str">
        <f>'wedstrijd 6-17 en 7-18'!X13</f>
        <v>Rheenen van Ton</v>
      </c>
      <c r="DC110" s="729" t="str">
        <f>'wedstrijd 6-17 en 7-18'!S13</f>
        <v>Houdijker den Jan</v>
      </c>
      <c r="DF110" s="729" t="str">
        <f>'wedstrijd 8-19 en 5-16'!K13</f>
        <v>Groenewoud Dick</v>
      </c>
      <c r="DI110" s="729" t="str">
        <f>'wedstrijd 8-19 en 5-16'!F13</f>
        <v>Beus de Jan*</v>
      </c>
      <c r="DL110" s="729" t="str">
        <f>'wedstrijd 4-15 en 9-20'!X13</f>
        <v>Galen v.Willem</v>
      </c>
      <c r="DO110" s="729" t="str">
        <f>'wedstrijd 4-15 en 9-20'!S13</f>
        <v>Duits Rene</v>
      </c>
      <c r="DR110" s="729" t="str">
        <f>'wedstrijd 10-21 en 3-14'!K13</f>
        <v>Hoogeboom Hennie</v>
      </c>
      <c r="DU110" s="729" t="str">
        <f>'wedstrijd 10-21 en 3-14'!F13</f>
        <v>Zande v.d.Piet</v>
      </c>
      <c r="DX110" s="729" t="str">
        <f>'wedstrijd 2-13 en 11-22'!X13</f>
        <v>Uitgevallen Meer v.d.John</v>
      </c>
      <c r="EA110" s="729" t="str">
        <f>'wedstrijd 2-13 en 11-22'!S13</f>
        <v>Boekraad Ad</v>
      </c>
    </row>
    <row r="111" spans="1:132" x14ac:dyDescent="0.2">
      <c r="A111" s="723"/>
      <c r="B111" s="723"/>
      <c r="C111" s="723"/>
      <c r="D111" s="723"/>
      <c r="E111" s="723"/>
      <c r="F111" s="723"/>
    </row>
    <row r="112" spans="1:132" x14ac:dyDescent="0.2">
      <c r="A112" s="723"/>
      <c r="B112" s="723"/>
      <c r="C112" s="723"/>
      <c r="D112" s="723"/>
      <c r="E112" s="723"/>
      <c r="F112" s="723"/>
    </row>
    <row r="113" spans="1:132" x14ac:dyDescent="0.2">
      <c r="A113" s="731"/>
      <c r="B113" s="731"/>
      <c r="C113" s="723" t="s">
        <v>319</v>
      </c>
      <c r="D113" s="731"/>
      <c r="E113" s="724"/>
      <c r="F113" s="732"/>
      <c r="I113" s="723" t="s">
        <v>319</v>
      </c>
      <c r="O113" s="723" t="s">
        <v>319</v>
      </c>
      <c r="U113" s="723" t="s">
        <v>319</v>
      </c>
      <c r="AA113" s="723" t="s">
        <v>319</v>
      </c>
      <c r="AG113" s="723" t="s">
        <v>319</v>
      </c>
      <c r="AM113" s="723" t="s">
        <v>319</v>
      </c>
      <c r="AS113" s="723" t="s">
        <v>319</v>
      </c>
      <c r="AY113" s="723" t="s">
        <v>319</v>
      </c>
      <c r="BE113" s="723" t="s">
        <v>319</v>
      </c>
      <c r="BK113" s="723" t="s">
        <v>319</v>
      </c>
      <c r="BQ113" s="723" t="s">
        <v>319</v>
      </c>
      <c r="BW113" s="723" t="s">
        <v>319</v>
      </c>
      <c r="CC113" s="723" t="s">
        <v>319</v>
      </c>
      <c r="CI113" s="723" t="s">
        <v>319</v>
      </c>
      <c r="CO113" s="723" t="s">
        <v>319</v>
      </c>
      <c r="CU113" s="723" t="s">
        <v>319</v>
      </c>
      <c r="DA113" s="723" t="s">
        <v>319</v>
      </c>
      <c r="DG113" s="723" t="s">
        <v>319</v>
      </c>
      <c r="DM113" s="723" t="s">
        <v>319</v>
      </c>
      <c r="DS113" s="723" t="s">
        <v>319</v>
      </c>
      <c r="DY113" s="723" t="s">
        <v>319</v>
      </c>
    </row>
    <row r="114" spans="1:132" x14ac:dyDescent="0.2">
      <c r="A114" s="731"/>
      <c r="B114" s="731">
        <f>'wedstrijd 1-12'!L1</f>
        <v>1</v>
      </c>
      <c r="C114" s="731"/>
      <c r="D114" s="731"/>
      <c r="E114" s="723"/>
      <c r="F114" s="733">
        <f>'wedstrijd 1-12'!I2</f>
        <v>43382</v>
      </c>
      <c r="H114" s="724">
        <f>'wedstrijd 2-13 en 11-22'!C1</f>
        <v>2</v>
      </c>
      <c r="L114" s="725">
        <f>'wedstrijd 2-13 en 11-22'!A1</f>
        <v>43389</v>
      </c>
      <c r="M114" s="724"/>
      <c r="N114" s="724">
        <f>'wedstrijd 10-21 en 3-14'!P1</f>
        <v>3</v>
      </c>
      <c r="O114" s="724"/>
      <c r="P114" s="724"/>
      <c r="Q114" s="724"/>
      <c r="R114" s="725">
        <f>'wedstrijd 10-21 en 3-14'!M2</f>
        <v>43396</v>
      </c>
      <c r="S114" s="724"/>
      <c r="T114" s="724">
        <f>'wedstrijd 4-15 en 9-20'!C1</f>
        <v>4</v>
      </c>
      <c r="U114" s="724"/>
      <c r="V114" s="724"/>
      <c r="W114" s="724"/>
      <c r="X114" s="725">
        <f>'wedstrijd 4-15 en 9-20'!A1</f>
        <v>43403</v>
      </c>
      <c r="Y114" s="724"/>
      <c r="Z114" s="724">
        <f>'wedstrijd 8-19 en 5-16'!P1</f>
        <v>5</v>
      </c>
      <c r="AA114" s="724"/>
      <c r="AB114" s="724"/>
      <c r="AC114" s="724"/>
      <c r="AD114" s="725">
        <f>'wedstrijd 8-19 en 5-16'!M2</f>
        <v>43410</v>
      </c>
      <c r="AE114" s="724"/>
      <c r="AF114" s="724">
        <f>'wedstrijd 6-17 en 7-18'!C1</f>
        <v>6</v>
      </c>
      <c r="AG114" s="724"/>
      <c r="AH114" s="724"/>
      <c r="AI114" s="724"/>
      <c r="AJ114" s="725">
        <f>'wedstrijd 6-17 en 7-18'!A1</f>
        <v>43417</v>
      </c>
      <c r="AK114" s="724"/>
      <c r="AL114" s="724">
        <f>'wedstrijd 6-17 en 7-18'!P1</f>
        <v>7</v>
      </c>
      <c r="AM114" s="724"/>
      <c r="AN114" s="724"/>
      <c r="AO114" s="724"/>
      <c r="AP114" s="725">
        <f>'wedstrijd 6-17 en 7-18'!M2</f>
        <v>43424</v>
      </c>
      <c r="AQ114" s="724"/>
      <c r="AR114" s="724">
        <f>'wedstrijd 8-19 en 5-16'!C1</f>
        <v>8</v>
      </c>
      <c r="AS114" s="724"/>
      <c r="AT114" s="724"/>
      <c r="AU114" s="724"/>
      <c r="AV114" s="725">
        <f>'wedstrijd 8-19 en 5-16'!A1</f>
        <v>43431</v>
      </c>
      <c r="AW114" s="724"/>
      <c r="AX114" s="724">
        <f>'wedstrijd 4-15 en 9-20'!P1</f>
        <v>9</v>
      </c>
      <c r="AY114" s="724"/>
      <c r="AZ114" s="724"/>
      <c r="BA114" s="724"/>
      <c r="BB114" s="725">
        <f>'wedstrijd 4-15 en 9-20'!M2</f>
        <v>43438</v>
      </c>
      <c r="BC114" s="724"/>
      <c r="BD114" s="724">
        <f>'wedstrijd 10-21 en 3-14'!C1</f>
        <v>10</v>
      </c>
      <c r="BE114" s="724"/>
      <c r="BF114" s="724"/>
      <c r="BG114" s="724"/>
      <c r="BH114" s="725">
        <f>'wedstrijd 10-21 en 3-14'!A1</f>
        <v>43445</v>
      </c>
      <c r="BI114" s="724"/>
      <c r="BJ114" s="724">
        <f>'wedstrijd 2-13 en 11-22'!P1</f>
        <v>11</v>
      </c>
      <c r="BK114" s="724"/>
      <c r="BL114" s="724"/>
      <c r="BM114" s="724"/>
      <c r="BN114" s="725">
        <f>'wedstrijd 2-13 en 11-22'!M2</f>
        <v>43452</v>
      </c>
      <c r="BO114" s="724"/>
      <c r="BP114" s="724" t="str">
        <f>'wedstrijd 1-12'!L55</f>
        <v>12</v>
      </c>
      <c r="BQ114" s="724"/>
      <c r="BR114" s="724"/>
      <c r="BS114" s="724"/>
      <c r="BT114" s="726" t="str">
        <f>'wedstrijd 1-12'!I55</f>
        <v>08-01-2019</v>
      </c>
      <c r="BU114" s="724"/>
      <c r="BV114" s="724">
        <f>'wedstrijd 2-13 en 11-22'!C55</f>
        <v>13</v>
      </c>
      <c r="BW114" s="724"/>
      <c r="BX114" s="724"/>
      <c r="BY114" s="724"/>
      <c r="BZ114" s="725" t="str">
        <f>'wedstrijd 2-13 en 11-22'!A55</f>
        <v>15-01-2019</v>
      </c>
      <c r="CA114" s="724"/>
      <c r="CB114" s="724">
        <f>'wedstrijd 10-21 en 3-14'!P55</f>
        <v>14</v>
      </c>
      <c r="CC114" s="724"/>
      <c r="CD114" s="724"/>
      <c r="CE114" s="724"/>
      <c r="CF114" s="727" t="str">
        <f>'wedstrijd 10-21 en 3-14'!N55</f>
        <v>22-01-2019</v>
      </c>
      <c r="CG114" s="724"/>
      <c r="CH114" s="724">
        <f>'wedstrijd 4-15 en 9-20'!C55</f>
        <v>15</v>
      </c>
      <c r="CI114" s="724"/>
      <c r="CJ114" s="724"/>
      <c r="CK114" s="724"/>
      <c r="CL114" s="727" t="str">
        <f>'wedstrijd 4-15 en 9-20'!A55</f>
        <v>29-01-2019</v>
      </c>
      <c r="CM114" s="724"/>
      <c r="CN114" s="724">
        <f>'wedstrijd 8-19 en 5-16'!P55</f>
        <v>16</v>
      </c>
      <c r="CO114" s="724"/>
      <c r="CP114" s="724"/>
      <c r="CQ114" s="724"/>
      <c r="CR114" s="727" t="str">
        <f>'wedstrijd 8-19 en 5-16'!N55</f>
        <v>05-02-2019</v>
      </c>
      <c r="CS114" s="724"/>
      <c r="CT114" s="724">
        <f>'wedstrijd 6-17 en 7-18'!C55</f>
        <v>17</v>
      </c>
      <c r="CU114" s="724"/>
      <c r="CV114" s="724"/>
      <c r="CW114" s="724"/>
      <c r="CX114" s="727" t="str">
        <f>'wedstrijd 6-17 en 7-18'!A55</f>
        <v>12-02-2019</v>
      </c>
      <c r="CY114" s="724"/>
      <c r="CZ114" s="724">
        <f>'wedstrijd 6-17 en 7-18'!P55</f>
        <v>18</v>
      </c>
      <c r="DA114" s="724"/>
      <c r="DB114" s="724"/>
      <c r="DC114" s="724"/>
      <c r="DD114" s="727" t="str">
        <f>'wedstrijd 6-17 en 7-18'!N55</f>
        <v>19-02-2019</v>
      </c>
      <c r="DE114" s="724"/>
      <c r="DF114" s="724">
        <f>'wedstrijd 8-19 en 5-16'!C55</f>
        <v>19</v>
      </c>
      <c r="DG114" s="724"/>
      <c r="DH114" s="724"/>
      <c r="DI114" s="724"/>
      <c r="DJ114" s="727" t="str">
        <f>'wedstrijd 8-19 en 5-16'!A55</f>
        <v>26-02-2019</v>
      </c>
      <c r="DK114" s="724"/>
      <c r="DL114" s="724">
        <f>'wedstrijd 4-15 en 9-20'!P55</f>
        <v>20</v>
      </c>
      <c r="DM114" s="724"/>
      <c r="DN114" s="724"/>
      <c r="DO114" s="724"/>
      <c r="DP114" s="727" t="str">
        <f>'wedstrijd 4-15 en 9-20'!N55</f>
        <v>05-03-2019</v>
      </c>
      <c r="DQ114" s="724"/>
      <c r="DR114" s="724">
        <f>'wedstrijd 10-21 en 3-14'!C55</f>
        <v>21</v>
      </c>
      <c r="DS114" s="724"/>
      <c r="DT114" s="724"/>
      <c r="DU114" s="724"/>
      <c r="DV114" s="727" t="str">
        <f>'wedstrijd 10-21 en 3-14'!A55</f>
        <v>12-03-2019</v>
      </c>
      <c r="DW114" s="724"/>
      <c r="DX114" s="724">
        <f>'wedstrijd 2-13 en 11-22'!P55</f>
        <v>22</v>
      </c>
      <c r="DY114" s="724"/>
      <c r="DZ114" s="724"/>
      <c r="EA114" s="724"/>
      <c r="EB114" s="727" t="str">
        <f>'wedstrijd 2-13 en 11-22'!N55</f>
        <v>19-03-2019</v>
      </c>
    </row>
    <row r="115" spans="1:132" x14ac:dyDescent="0.2">
      <c r="A115" s="731"/>
      <c r="B115" s="731"/>
      <c r="C115" s="731"/>
      <c r="D115" s="731"/>
      <c r="E115" s="731"/>
      <c r="F115" s="731"/>
      <c r="M115" s="724"/>
      <c r="N115" s="724"/>
      <c r="O115" s="724"/>
      <c r="P115" s="724"/>
      <c r="Q115" s="724"/>
      <c r="R115" s="724"/>
      <c r="S115" s="724"/>
      <c r="T115" s="724"/>
      <c r="U115" s="724"/>
      <c r="V115" s="724"/>
      <c r="W115" s="724"/>
      <c r="X115" s="724"/>
      <c r="Y115" s="724"/>
      <c r="Z115" s="724"/>
      <c r="AA115" s="724"/>
      <c r="AB115" s="724"/>
      <c r="AC115" s="724"/>
      <c r="AD115" s="724"/>
      <c r="AE115" s="724"/>
      <c r="AF115" s="724"/>
      <c r="AG115" s="724"/>
      <c r="AH115" s="724"/>
      <c r="AI115" s="724"/>
      <c r="AJ115" s="724"/>
      <c r="AK115" s="724"/>
      <c r="AL115" s="724"/>
      <c r="AM115" s="724"/>
      <c r="AN115" s="724"/>
      <c r="AO115" s="724"/>
      <c r="AP115" s="724"/>
      <c r="AQ115" s="724"/>
      <c r="AR115" s="724"/>
      <c r="AS115" s="724"/>
      <c r="AT115" s="724"/>
      <c r="AU115" s="724"/>
      <c r="AV115" s="724"/>
      <c r="AW115" s="724"/>
      <c r="AX115" s="724"/>
      <c r="AY115" s="724"/>
      <c r="AZ115" s="724"/>
      <c r="BA115" s="724"/>
      <c r="BB115" s="724"/>
      <c r="BC115" s="724"/>
      <c r="BD115" s="724"/>
      <c r="BE115" s="724"/>
      <c r="BF115" s="724"/>
      <c r="BG115" s="724"/>
      <c r="BH115" s="724"/>
      <c r="BI115" s="724"/>
      <c r="BJ115" s="724"/>
      <c r="BK115" s="724"/>
      <c r="BL115" s="724"/>
      <c r="BM115" s="724"/>
      <c r="BN115" s="724"/>
      <c r="BO115" s="724"/>
      <c r="BP115" s="724"/>
      <c r="BQ115" s="724"/>
      <c r="BR115" s="724"/>
      <c r="BS115" s="724"/>
      <c r="BT115" s="724"/>
      <c r="BU115" s="724"/>
      <c r="BV115" s="724"/>
      <c r="BW115" s="724"/>
      <c r="BX115" s="724"/>
      <c r="BY115" s="724"/>
      <c r="BZ115" s="724"/>
      <c r="CA115" s="724"/>
      <c r="CB115" s="724"/>
      <c r="CC115" s="724"/>
      <c r="CD115" s="724"/>
      <c r="CE115" s="724"/>
      <c r="CF115" s="724"/>
      <c r="CG115" s="724"/>
      <c r="CH115" s="724"/>
      <c r="CI115" s="724"/>
      <c r="CJ115" s="724"/>
      <c r="CK115" s="724"/>
      <c r="CL115" s="724"/>
      <c r="CM115" s="724"/>
      <c r="CN115" s="724"/>
      <c r="CO115" s="724"/>
      <c r="CP115" s="724"/>
      <c r="CQ115" s="724"/>
      <c r="CR115" s="724"/>
      <c r="CS115" s="724"/>
      <c r="CT115" s="724"/>
      <c r="CU115" s="724"/>
      <c r="CV115" s="724"/>
      <c r="CW115" s="724"/>
      <c r="CX115" s="724"/>
      <c r="CY115" s="724"/>
      <c r="CZ115" s="724"/>
      <c r="DA115" s="724"/>
      <c r="DB115" s="724"/>
      <c r="DC115" s="724"/>
      <c r="DD115" s="724"/>
      <c r="DE115" s="724"/>
      <c r="DF115" s="724"/>
      <c r="DG115" s="724"/>
      <c r="DH115" s="724"/>
      <c r="DI115" s="724"/>
      <c r="DJ115" s="724"/>
      <c r="DK115" s="724"/>
      <c r="DL115" s="724"/>
      <c r="DM115" s="724"/>
      <c r="DN115" s="724"/>
      <c r="DO115" s="724"/>
      <c r="DP115" s="724"/>
      <c r="DQ115" s="724"/>
      <c r="DR115" s="724"/>
      <c r="DS115" s="724"/>
      <c r="DT115" s="724"/>
      <c r="DU115" s="724"/>
      <c r="DV115" s="724"/>
      <c r="DW115" s="724"/>
      <c r="DX115" s="724"/>
      <c r="DY115" s="724"/>
      <c r="DZ115" s="724"/>
      <c r="EA115" s="724"/>
      <c r="EB115" s="724"/>
    </row>
    <row r="116" spans="1:132" x14ac:dyDescent="0.2">
      <c r="A116" s="731"/>
      <c r="B116" s="731"/>
      <c r="C116" s="731"/>
      <c r="D116" s="731"/>
      <c r="E116" s="731"/>
      <c r="F116" s="731"/>
      <c r="M116" s="724"/>
      <c r="N116" s="724"/>
      <c r="O116" s="724"/>
      <c r="P116" s="724"/>
      <c r="Q116" s="724"/>
      <c r="R116" s="724"/>
      <c r="S116" s="724"/>
      <c r="T116" s="724"/>
      <c r="U116" s="724"/>
      <c r="V116" s="724"/>
      <c r="W116" s="724"/>
      <c r="X116" s="724"/>
      <c r="Y116" s="724"/>
      <c r="Z116" s="724"/>
      <c r="AA116" s="724"/>
      <c r="AB116" s="724"/>
      <c r="AC116" s="724"/>
      <c r="AD116" s="724"/>
      <c r="AE116" s="724"/>
      <c r="AF116" s="724"/>
      <c r="AG116" s="724"/>
      <c r="AH116" s="724"/>
      <c r="AI116" s="724"/>
      <c r="AJ116" s="724"/>
      <c r="AK116" s="724"/>
      <c r="AL116" s="724"/>
      <c r="AM116" s="724"/>
      <c r="AN116" s="724"/>
      <c r="AO116" s="724"/>
      <c r="AP116" s="724"/>
      <c r="AQ116" s="724"/>
      <c r="AR116" s="724"/>
      <c r="AS116" s="724"/>
      <c r="AT116" s="724"/>
      <c r="AU116" s="724"/>
      <c r="AV116" s="724"/>
      <c r="AW116" s="724"/>
      <c r="AX116" s="729" t="str">
        <f>'wedstrijd 1-12'!A5</f>
        <v>U heeft 14 dagen de tijd om de ruim voor tijd afgezegde wedstrijden in te halen.</v>
      </c>
      <c r="AY116" s="724"/>
      <c r="AZ116" s="724"/>
      <c r="BA116" s="724"/>
      <c r="BB116" s="724"/>
      <c r="BC116" s="724"/>
      <c r="BD116" s="724"/>
      <c r="BE116" s="724"/>
      <c r="BF116" s="724"/>
      <c r="BG116" s="724"/>
      <c r="BH116" s="724"/>
      <c r="BI116" s="724"/>
      <c r="BJ116" s="724"/>
      <c r="BK116" s="724"/>
      <c r="BL116" s="724"/>
      <c r="BM116" s="724"/>
      <c r="BN116" s="724"/>
      <c r="BO116" s="724"/>
      <c r="BP116" s="724"/>
      <c r="BQ116" s="724"/>
      <c r="BR116" s="724"/>
      <c r="BS116" s="724"/>
      <c r="BT116" s="724"/>
      <c r="BU116" s="724"/>
      <c r="BV116" s="724"/>
      <c r="BW116" s="724"/>
      <c r="BX116" s="724"/>
      <c r="BY116" s="724"/>
      <c r="BZ116" s="724"/>
      <c r="CA116" s="724"/>
      <c r="CB116" s="724"/>
      <c r="CC116" s="724"/>
      <c r="CD116" s="724"/>
      <c r="CE116" s="724"/>
      <c r="CF116" s="724"/>
      <c r="CG116" s="724"/>
      <c r="CH116" s="724"/>
      <c r="CI116" s="724"/>
      <c r="CJ116" s="724"/>
      <c r="CK116" s="724"/>
      <c r="CL116" s="724"/>
      <c r="CM116" s="724"/>
      <c r="CN116" s="724"/>
      <c r="CO116" s="724"/>
      <c r="CP116" s="724"/>
      <c r="CQ116" s="724"/>
      <c r="CR116" s="724"/>
      <c r="CS116" s="724"/>
      <c r="CT116" s="724"/>
      <c r="CU116" s="724"/>
      <c r="CV116" s="724"/>
      <c r="CW116" s="724"/>
      <c r="CX116" s="724"/>
      <c r="CY116" s="724"/>
      <c r="CZ116" s="724"/>
      <c r="DA116" s="724"/>
      <c r="DB116" s="724"/>
      <c r="DC116" s="724"/>
      <c r="DD116" s="724"/>
      <c r="DE116" s="724"/>
      <c r="DF116" s="724"/>
      <c r="DG116" s="724"/>
      <c r="DH116" s="724"/>
      <c r="DI116" s="724"/>
      <c r="DJ116" s="724"/>
      <c r="DK116" s="724"/>
      <c r="DL116" s="729" t="str">
        <f>'wedstrijd 1-12'!A9</f>
        <v>Bij afzeggingen op de speeldag, zonder geldige reden, betekent 3 punten in mindering van de afzegger.</v>
      </c>
      <c r="DM116" s="724"/>
      <c r="DN116" s="724"/>
      <c r="DO116" s="724"/>
      <c r="DP116" s="724"/>
      <c r="DQ116" s="724"/>
      <c r="DR116" s="724"/>
      <c r="DS116" s="724"/>
      <c r="DT116" s="724"/>
      <c r="DU116" s="724"/>
      <c r="DV116" s="724"/>
      <c r="DW116" s="724"/>
      <c r="DX116" s="724"/>
      <c r="DY116" s="724"/>
      <c r="DZ116" s="724"/>
      <c r="EA116" s="724"/>
      <c r="EB116" s="724"/>
    </row>
    <row r="117" spans="1:132" x14ac:dyDescent="0.2">
      <c r="A117" s="731"/>
      <c r="B117" s="734"/>
      <c r="C117" s="735" t="str">
        <f>'wedstrijd 1-12'!L14</f>
        <v>A</v>
      </c>
      <c r="D117" s="731"/>
      <c r="E117" s="734"/>
      <c r="F117" s="735" t="str">
        <f>'wedstrijd 1-12'!Q14</f>
        <v>A</v>
      </c>
      <c r="G117" s="724"/>
      <c r="H117" s="724"/>
      <c r="I117" s="724" t="str">
        <f>'wedstrijd 2-13 en 11-22'!C14</f>
        <v>A</v>
      </c>
      <c r="J117" s="724"/>
      <c r="K117" s="724"/>
      <c r="L117" s="724" t="str">
        <f>'wedstrijd 2-13 en 11-22'!H14</f>
        <v>A</v>
      </c>
      <c r="M117" s="724"/>
      <c r="N117" s="724"/>
      <c r="O117" s="724" t="str">
        <f>'wedstrijd 10-21 en 3-14'!P14</f>
        <v>C</v>
      </c>
      <c r="P117" s="724"/>
      <c r="Q117" s="724"/>
      <c r="R117" s="724" t="str">
        <f>'wedstrijd 10-21 en 3-14'!U14</f>
        <v>C</v>
      </c>
      <c r="S117" s="724"/>
      <c r="T117" s="724"/>
      <c r="U117" s="724" t="str">
        <f>'wedstrijd 4-15 en 9-20'!C14</f>
        <v>H</v>
      </c>
      <c r="V117" s="724"/>
      <c r="W117" s="724"/>
      <c r="X117" s="724" t="str">
        <f>'wedstrijd 4-15 en 9-20'!H14</f>
        <v>H</v>
      </c>
      <c r="Y117" s="724"/>
      <c r="Z117" s="724"/>
      <c r="AA117" s="724" t="str">
        <f>'wedstrijd 8-19 en 5-16'!P14</f>
        <v>G</v>
      </c>
      <c r="AB117" s="724"/>
      <c r="AC117" s="724"/>
      <c r="AD117" s="724" t="str">
        <f>'wedstrijd 8-19 en 5-16'!U14</f>
        <v>G</v>
      </c>
      <c r="AE117" s="724"/>
      <c r="AF117" s="724"/>
      <c r="AG117" s="724" t="str">
        <f>'wedstrijd 6-17 en 7-18'!C14</f>
        <v>C</v>
      </c>
      <c r="AH117" s="724"/>
      <c r="AI117" s="724"/>
      <c r="AJ117" s="724" t="str">
        <f>'wedstrijd 6-17 en 7-18'!H14</f>
        <v>C</v>
      </c>
      <c r="AK117" s="724"/>
      <c r="AL117" s="724"/>
      <c r="AM117" s="724" t="str">
        <f>'wedstrijd 6-17 en 7-18'!P14</f>
        <v>A</v>
      </c>
      <c r="AN117" s="724"/>
      <c r="AO117" s="724"/>
      <c r="AP117" s="724" t="str">
        <f>'wedstrijd 6-17 en 7-18'!U14</f>
        <v>A</v>
      </c>
      <c r="AQ117" s="724"/>
      <c r="AR117" s="724"/>
      <c r="AS117" s="724" t="str">
        <f>'wedstrijd 8-19 en 5-16'!C14</f>
        <v>A</v>
      </c>
      <c r="AT117" s="724"/>
      <c r="AU117" s="724"/>
      <c r="AV117" s="724" t="str">
        <f>'wedstrijd 8-19 en 5-16'!H14</f>
        <v>A</v>
      </c>
      <c r="AW117" s="724"/>
      <c r="AX117" s="724"/>
      <c r="AY117" s="724" t="str">
        <f>'wedstrijd 4-15 en 9-20'!P14</f>
        <v>H</v>
      </c>
      <c r="AZ117" s="724"/>
      <c r="BA117" s="724"/>
      <c r="BB117" s="724" t="str">
        <f>'wedstrijd 4-15 en 9-20'!U14</f>
        <v>H</v>
      </c>
      <c r="BC117" s="724"/>
      <c r="BD117" s="724"/>
      <c r="BE117" s="724" t="str">
        <f>'wedstrijd 10-21 en 3-14'!C14</f>
        <v>C</v>
      </c>
      <c r="BF117" s="724"/>
      <c r="BG117" s="724"/>
      <c r="BH117" s="724" t="str">
        <f>'wedstrijd 10-21 en 3-14'!H14</f>
        <v>C</v>
      </c>
      <c r="BI117" s="724"/>
      <c r="BJ117" s="724"/>
      <c r="BK117" s="724" t="str">
        <f>'wedstrijd 2-13 en 11-22'!P14</f>
        <v>G</v>
      </c>
      <c r="BL117" s="724"/>
      <c r="BM117" s="724"/>
      <c r="BN117" s="724" t="str">
        <f>'wedstrijd 2-13 en 11-22'!U14</f>
        <v>G</v>
      </c>
      <c r="BO117" s="724"/>
      <c r="BP117" s="724"/>
      <c r="BQ117" s="724" t="str">
        <f>'wedstrijd 1-12'!Q14</f>
        <v>A</v>
      </c>
      <c r="BR117" s="724"/>
      <c r="BS117" s="724"/>
      <c r="BT117" s="724" t="str">
        <f>'wedstrijd 1-12'!L14</f>
        <v>A</v>
      </c>
      <c r="BU117" s="724"/>
      <c r="BV117" s="724"/>
      <c r="BW117" s="724" t="str">
        <f>'wedstrijd 2-13 en 11-22'!H14</f>
        <v>A</v>
      </c>
      <c r="BX117" s="724"/>
      <c r="BY117" s="724"/>
      <c r="BZ117" s="724" t="str">
        <f>'wedstrijd 2-13 en 11-22'!C14</f>
        <v>A</v>
      </c>
      <c r="CA117" s="724"/>
      <c r="CB117" s="724"/>
      <c r="CC117" s="724" t="str">
        <f>'wedstrijd 10-21 en 3-14'!U14</f>
        <v>C</v>
      </c>
      <c r="CD117" s="724"/>
      <c r="CE117" s="724"/>
      <c r="CF117" s="724" t="str">
        <f>'wedstrijd 10-21 en 3-14'!P14</f>
        <v>C</v>
      </c>
      <c r="CG117" s="724"/>
      <c r="CH117" s="724"/>
      <c r="CI117" s="724" t="str">
        <f>'wedstrijd 4-15 en 9-20'!H14</f>
        <v>H</v>
      </c>
      <c r="CJ117" s="724"/>
      <c r="CK117" s="724"/>
      <c r="CL117" s="724" t="str">
        <f>'wedstrijd 4-15 en 9-20'!C14</f>
        <v>H</v>
      </c>
      <c r="CM117" s="724"/>
      <c r="CN117" s="724"/>
      <c r="CO117" s="724" t="str">
        <f>'wedstrijd 8-19 en 5-16'!U14</f>
        <v>G</v>
      </c>
      <c r="CP117" s="724"/>
      <c r="CQ117" s="724"/>
      <c r="CR117" s="724" t="str">
        <f>'wedstrijd 8-19 en 5-16'!P14</f>
        <v>G</v>
      </c>
      <c r="CS117" s="724"/>
      <c r="CT117" s="724"/>
      <c r="CU117" s="724" t="str">
        <f>'wedstrijd 6-17 en 7-18'!H14</f>
        <v>C</v>
      </c>
      <c r="CV117" s="724"/>
      <c r="CW117" s="724"/>
      <c r="CX117" s="724" t="str">
        <f>'wedstrijd 6-17 en 7-18'!C14</f>
        <v>C</v>
      </c>
      <c r="CY117" s="724"/>
      <c r="CZ117" s="724"/>
      <c r="DA117" s="724" t="str">
        <f>'wedstrijd 6-17 en 7-18'!U14</f>
        <v>A</v>
      </c>
      <c r="DB117" s="724"/>
      <c r="DC117" s="724"/>
      <c r="DD117" s="724" t="str">
        <f>'wedstrijd 6-17 en 7-18'!P14</f>
        <v>A</v>
      </c>
      <c r="DE117" s="724"/>
      <c r="DF117" s="724"/>
      <c r="DG117" s="724" t="str">
        <f>'wedstrijd 8-19 en 5-16'!H14</f>
        <v>A</v>
      </c>
      <c r="DH117" s="724"/>
      <c r="DI117" s="724"/>
      <c r="DJ117" s="724" t="str">
        <f>'wedstrijd 8-19 en 5-16'!C14</f>
        <v>A</v>
      </c>
      <c r="DK117" s="724"/>
      <c r="DL117" s="724"/>
      <c r="DM117" s="724" t="str">
        <f>'wedstrijd 4-15 en 9-20'!U14</f>
        <v>H</v>
      </c>
      <c r="DN117" s="724"/>
      <c r="DO117" s="724"/>
      <c r="DP117" s="724" t="str">
        <f>'wedstrijd 4-15 en 9-20'!P14</f>
        <v>H</v>
      </c>
      <c r="DQ117" s="724"/>
      <c r="DR117" s="724"/>
      <c r="DS117" s="724" t="str">
        <f>'wedstrijd 10-21 en 3-14'!H14</f>
        <v>C</v>
      </c>
      <c r="DT117" s="724"/>
      <c r="DU117" s="724"/>
      <c r="DV117" s="724" t="str">
        <f>'wedstrijd 10-21 en 3-14'!C14</f>
        <v>C</v>
      </c>
      <c r="DW117" s="724"/>
      <c r="DX117" s="724"/>
      <c r="DY117" s="724" t="str">
        <f>'wedstrijd 2-13 en 11-22'!U14</f>
        <v>G</v>
      </c>
      <c r="DZ117" s="724"/>
      <c r="EA117" s="724"/>
      <c r="EB117" s="724" t="str">
        <f>'wedstrijd 2-13 en 11-22'!P14</f>
        <v>G</v>
      </c>
    </row>
    <row r="118" spans="1:132" ht="15.75" x14ac:dyDescent="0.2">
      <c r="A118" s="731"/>
      <c r="B118" s="743"/>
      <c r="C118" s="731"/>
      <c r="D118" s="731"/>
      <c r="E118" s="744"/>
      <c r="F118" s="731"/>
      <c r="G118" s="724"/>
      <c r="H118" s="724"/>
      <c r="I118" s="724"/>
      <c r="J118" s="724"/>
      <c r="K118" s="724"/>
      <c r="L118" s="724"/>
      <c r="M118" s="724"/>
      <c r="N118" s="724"/>
      <c r="O118" s="724"/>
      <c r="P118" s="724"/>
      <c r="Q118" s="724"/>
      <c r="R118" s="724"/>
      <c r="S118" s="724"/>
      <c r="T118" s="724"/>
      <c r="U118" s="724"/>
      <c r="V118" s="724"/>
      <c r="W118" s="724"/>
      <c r="X118" s="724"/>
      <c r="Y118" s="724"/>
      <c r="Z118" s="724"/>
      <c r="AA118" s="724"/>
      <c r="AB118" s="724"/>
      <c r="AC118" s="724"/>
      <c r="AD118" s="724"/>
      <c r="AE118" s="724"/>
      <c r="AF118" s="724"/>
      <c r="AG118" s="724"/>
      <c r="AH118" s="724"/>
      <c r="AI118" s="724"/>
      <c r="AJ118" s="724"/>
      <c r="AK118" s="724"/>
      <c r="AL118" s="724"/>
      <c r="AM118" s="724"/>
      <c r="AN118" s="724"/>
      <c r="AO118" s="724"/>
      <c r="AP118" s="724"/>
      <c r="AQ118" s="724"/>
      <c r="AR118" s="724"/>
      <c r="AS118" s="724"/>
      <c r="AT118" s="724"/>
      <c r="AU118" s="724"/>
      <c r="AV118" s="724"/>
      <c r="AW118" s="724"/>
      <c r="AX118" s="724"/>
      <c r="AY118" s="724"/>
      <c r="AZ118" s="724"/>
      <c r="BA118" s="724"/>
      <c r="BB118" s="724"/>
      <c r="BC118" s="724"/>
      <c r="BD118" s="724"/>
      <c r="BE118" s="724"/>
      <c r="BF118" s="724"/>
      <c r="BG118" s="724"/>
      <c r="BH118" s="724"/>
      <c r="BI118" s="724"/>
      <c r="BJ118" s="724"/>
      <c r="BK118" s="724"/>
      <c r="BL118" s="724"/>
      <c r="BM118" s="724"/>
      <c r="BN118" s="724"/>
      <c r="BO118" s="724"/>
      <c r="BP118" s="724"/>
      <c r="BQ118" s="724"/>
      <c r="BR118" s="724"/>
      <c r="BS118" s="724"/>
      <c r="BT118" s="724"/>
      <c r="BU118" s="724"/>
      <c r="BV118" s="724"/>
      <c r="BW118" s="724"/>
      <c r="BX118" s="724"/>
      <c r="BY118" s="724"/>
      <c r="BZ118" s="724"/>
      <c r="CA118" s="724"/>
      <c r="CB118" s="724"/>
      <c r="CC118" s="724"/>
      <c r="CD118" s="724"/>
      <c r="CE118" s="724"/>
      <c r="CF118" s="724"/>
      <c r="CG118" s="724"/>
      <c r="CH118" s="724"/>
      <c r="CI118" s="724"/>
      <c r="CJ118" s="724"/>
      <c r="CK118" s="724"/>
      <c r="CL118" s="724"/>
      <c r="CM118" s="724"/>
      <c r="CN118" s="724"/>
      <c r="CO118" s="724"/>
      <c r="CP118" s="724"/>
      <c r="CQ118" s="724"/>
      <c r="CR118" s="724"/>
      <c r="CS118" s="724"/>
      <c r="CT118" s="724"/>
      <c r="CU118" s="724"/>
      <c r="CV118" s="724"/>
      <c r="CW118" s="724"/>
      <c r="CX118" s="724"/>
      <c r="CY118" s="724"/>
      <c r="CZ118" s="724"/>
      <c r="DA118" s="724"/>
      <c r="DB118" s="724"/>
      <c r="DC118" s="724"/>
      <c r="DD118" s="724"/>
      <c r="DE118" s="724"/>
      <c r="DF118" s="724"/>
      <c r="DG118" s="724"/>
      <c r="DH118" s="724"/>
      <c r="DI118" s="724"/>
      <c r="DJ118" s="724"/>
      <c r="DK118" s="724"/>
      <c r="DL118" s="724"/>
      <c r="DM118" s="724"/>
      <c r="DN118" s="724"/>
      <c r="DO118" s="724"/>
      <c r="DP118" s="724"/>
      <c r="DQ118" s="724"/>
      <c r="DR118" s="724"/>
      <c r="DS118" s="724"/>
      <c r="DT118" s="724"/>
      <c r="DU118" s="724"/>
      <c r="DV118" s="724"/>
      <c r="DW118" s="724"/>
      <c r="DX118" s="724"/>
      <c r="DY118" s="724"/>
      <c r="DZ118" s="724"/>
      <c r="EA118" s="724"/>
      <c r="EB118" s="724"/>
    </row>
    <row r="119" spans="1:132" x14ac:dyDescent="0.2">
      <c r="B119" s="745"/>
      <c r="C119" s="746">
        <f>'wedstrijd 1-12'!N14</f>
        <v>70.344827499999994</v>
      </c>
      <c r="D119" s="745"/>
      <c r="E119" s="745"/>
      <c r="F119" s="746">
        <f>'wedstrijd 1-12'!S14</f>
        <v>66.020407500000005</v>
      </c>
      <c r="G119" s="724"/>
      <c r="H119" s="724"/>
      <c r="I119" s="730">
        <f>'wedstrijd 2-13 en 11-22'!E14</f>
        <v>77.820512500000007</v>
      </c>
      <c r="J119" s="724"/>
      <c r="K119" s="724"/>
      <c r="L119" s="730">
        <f>'wedstrijd 2-13 en 11-22'!J14</f>
        <v>123.79386</v>
      </c>
      <c r="M119" s="724"/>
      <c r="N119" s="724"/>
      <c r="O119" s="730">
        <f>'wedstrijd 10-21 en 3-14'!R14</f>
        <v>37.853470000000002</v>
      </c>
      <c r="P119" s="724"/>
      <c r="Q119" s="724"/>
      <c r="R119" s="730">
        <f>'wedstrijd 10-21 en 3-14'!W14</f>
        <v>37.75</v>
      </c>
      <c r="S119" s="724"/>
      <c r="T119" s="724"/>
      <c r="U119" s="730">
        <f>'wedstrijd 4-15 en 9-20'!E14</f>
        <v>9.5</v>
      </c>
      <c r="V119" s="724"/>
      <c r="W119" s="724"/>
      <c r="X119" s="730">
        <f>'wedstrijd 4-15 en 9-20'!J14</f>
        <v>9.5</v>
      </c>
      <c r="Y119" s="724"/>
      <c r="Z119" s="724"/>
      <c r="AA119" s="730">
        <f>'wedstrijd 8-19 en 5-16'!R14</f>
        <v>14.719099999999999</v>
      </c>
      <c r="AB119" s="724"/>
      <c r="AC119" s="724"/>
      <c r="AD119" s="730">
        <f>'wedstrijd 8-19 en 5-16'!W14</f>
        <v>16.828254999999999</v>
      </c>
      <c r="AE119" s="724"/>
      <c r="AF119" s="724"/>
      <c r="AG119" s="730">
        <f>'wedstrijd 6-17 en 7-18'!E14</f>
        <v>39.395887500000001</v>
      </c>
      <c r="AH119" s="724"/>
      <c r="AI119" s="724"/>
      <c r="AJ119" s="730">
        <f>'wedstrijd 6-17 en 7-18'!J14</f>
        <v>37.853470000000002</v>
      </c>
      <c r="AK119" s="724"/>
      <c r="AL119" s="724"/>
      <c r="AM119" s="730">
        <f>'wedstrijd 6-17 en 7-18'!R14</f>
        <v>58.771007500000003</v>
      </c>
      <c r="AN119" s="724"/>
      <c r="AO119" s="724"/>
      <c r="AP119" s="730">
        <f>'wedstrijd 6-17 en 7-18'!W14</f>
        <v>66.020407500000005</v>
      </c>
      <c r="AQ119" s="724"/>
      <c r="AR119" s="724"/>
      <c r="AS119" s="730">
        <f>'wedstrijd 8-19 en 5-16'!E14</f>
        <v>64.074074999999993</v>
      </c>
      <c r="AT119" s="724"/>
      <c r="AU119" s="724"/>
      <c r="AV119" s="730">
        <f>'wedstrijd 8-19 en 5-16'!J14</f>
        <v>62.325582499999996</v>
      </c>
      <c r="AW119" s="724"/>
      <c r="AX119" s="724"/>
      <c r="AY119" s="730">
        <f>'wedstrijd 4-15 en 9-20'!R14</f>
        <v>9.5</v>
      </c>
      <c r="AZ119" s="724"/>
      <c r="BA119" s="724"/>
      <c r="BB119" s="730">
        <f>'wedstrijd 4-15 en 9-20'!W14</f>
        <v>9.5</v>
      </c>
      <c r="BC119" s="724"/>
      <c r="BD119" s="724"/>
      <c r="BE119" s="730">
        <f>'wedstrijd 10-21 en 3-14'!E14</f>
        <v>55.269057499999995</v>
      </c>
      <c r="BF119" s="724"/>
      <c r="BG119" s="724"/>
      <c r="BH119" s="730">
        <f>'wedstrijd 10-21 en 3-14'!J14</f>
        <v>39.262472500000001</v>
      </c>
      <c r="BI119" s="724"/>
      <c r="BJ119" s="724"/>
      <c r="BK119" s="730">
        <f>'wedstrijd 2-13 en 11-22'!R14</f>
        <v>15.5</v>
      </c>
      <c r="BL119" s="724"/>
      <c r="BM119" s="724"/>
      <c r="BN119" s="730">
        <f>'wedstrijd 2-13 en 11-22'!W14</f>
        <v>17.857142500000002</v>
      </c>
      <c r="BO119" s="724"/>
      <c r="BP119" s="724"/>
      <c r="BQ119" s="730">
        <f>'wedstrijd 1-12'!S14</f>
        <v>66.020407500000005</v>
      </c>
      <c r="BR119" s="724"/>
      <c r="BS119" s="724"/>
      <c r="BT119" s="730">
        <f>'wedstrijd 1-12'!N14</f>
        <v>70.344827499999994</v>
      </c>
      <c r="BU119" s="724"/>
      <c r="BV119" s="724"/>
      <c r="BW119" s="730">
        <f>'wedstrijd 2-13 en 11-22'!J14</f>
        <v>123.79386</v>
      </c>
      <c r="BX119" s="724"/>
      <c r="BY119" s="724"/>
      <c r="BZ119" s="730">
        <f>'wedstrijd 2-13 en 11-22'!E14</f>
        <v>77.820512500000007</v>
      </c>
      <c r="CA119" s="724"/>
      <c r="CB119" s="724"/>
      <c r="CC119" s="730">
        <f>'wedstrijd 10-21 en 3-14'!W14</f>
        <v>37.75</v>
      </c>
      <c r="CD119" s="724"/>
      <c r="CE119" s="724"/>
      <c r="CF119" s="730">
        <f>'wedstrijd 10-21 en 3-14'!R14</f>
        <v>37.853470000000002</v>
      </c>
      <c r="CG119" s="724"/>
      <c r="CH119" s="724"/>
      <c r="CI119" s="730">
        <f>'wedstrijd 4-15 en 9-20'!J14</f>
        <v>9.5</v>
      </c>
      <c r="CJ119" s="724"/>
      <c r="CK119" s="724"/>
      <c r="CL119" s="730">
        <f>'wedstrijd 4-15 en 9-20'!E14</f>
        <v>9.5</v>
      </c>
      <c r="CM119" s="724"/>
      <c r="CN119" s="724"/>
      <c r="CO119" s="730">
        <f>'wedstrijd 8-19 en 5-16'!W14</f>
        <v>16.828254999999999</v>
      </c>
      <c r="CP119" s="724"/>
      <c r="CQ119" s="724"/>
      <c r="CR119" s="730">
        <f>'wedstrijd 8-19 en 5-16'!R14</f>
        <v>14.719099999999999</v>
      </c>
      <c r="CS119" s="724"/>
      <c r="CT119" s="724"/>
      <c r="CU119" s="730">
        <f>'wedstrijd 6-17 en 7-18'!J14</f>
        <v>37.853470000000002</v>
      </c>
      <c r="CV119" s="724"/>
      <c r="CW119" s="724"/>
      <c r="CX119" s="730">
        <f>'wedstrijd 6-17 en 7-18'!E14</f>
        <v>39.395887500000001</v>
      </c>
      <c r="CY119" s="724"/>
      <c r="CZ119" s="724"/>
      <c r="DA119" s="730">
        <f>'wedstrijd 6-17 en 7-18'!W14</f>
        <v>66.020407500000005</v>
      </c>
      <c r="DB119" s="724"/>
      <c r="DC119" s="724"/>
      <c r="DD119" s="730">
        <f>'wedstrijd 6-17 en 7-18'!R14</f>
        <v>58.771007500000003</v>
      </c>
      <c r="DE119" s="724"/>
      <c r="DF119" s="724"/>
      <c r="DG119" s="730">
        <f>'wedstrijd 8-19 en 5-16'!J14</f>
        <v>62.325582499999996</v>
      </c>
      <c r="DH119" s="724"/>
      <c r="DI119" s="724"/>
      <c r="DJ119" s="730">
        <f>'wedstrijd 8-19 en 5-16'!E14</f>
        <v>64.074074999999993</v>
      </c>
      <c r="DK119" s="724"/>
      <c r="DL119" s="724"/>
      <c r="DM119" s="730">
        <f>'wedstrijd 4-15 en 9-20'!W14</f>
        <v>9.5</v>
      </c>
      <c r="DN119" s="724"/>
      <c r="DO119" s="724"/>
      <c r="DP119" s="730">
        <f>'wedstrijd 4-15 en 9-20'!R14</f>
        <v>9.5</v>
      </c>
      <c r="DQ119" s="724"/>
      <c r="DR119" s="724"/>
      <c r="DS119" s="730">
        <f>'wedstrijd 10-21 en 3-14'!J14</f>
        <v>39.262472500000001</v>
      </c>
      <c r="DT119" s="724"/>
      <c r="DU119" s="724"/>
      <c r="DV119" s="730">
        <f>'wedstrijd 10-21 en 3-14'!E14</f>
        <v>55.269057499999995</v>
      </c>
      <c r="DW119" s="724"/>
      <c r="DX119" s="724"/>
      <c r="DY119" s="730">
        <f>'wedstrijd 2-13 en 11-22'!W14</f>
        <v>17.857142500000002</v>
      </c>
      <c r="DZ119" s="724"/>
      <c r="EA119" s="724"/>
      <c r="EB119" s="730">
        <f>'wedstrijd 2-13 en 11-22'!R14</f>
        <v>15.5</v>
      </c>
    </row>
    <row r="120" spans="1:132" s="729" customFormat="1" x14ac:dyDescent="0.25">
      <c r="B120" s="729" t="str">
        <f>'wedstrijd 1-12'!O14</f>
        <v>Zande v.d.Piet</v>
      </c>
      <c r="E120" s="729" t="str">
        <f>'wedstrijd 1-12'!T14</f>
        <v>Kolfschoten Tom</v>
      </c>
      <c r="H120" s="729" t="str">
        <f>'wedstrijd 2-13 en 11-22'!F14</f>
        <v>Reusken Harry*</v>
      </c>
      <c r="K120" s="729" t="str">
        <f>'wedstrijd 2-13 en 11-22'!K14</f>
        <v>Uitgevallen Leeuw de Geurt</v>
      </c>
      <c r="N120" s="729" t="str">
        <f>'wedstrijd 10-21 en 3-14'!S14</f>
        <v>Groenewoud Dick</v>
      </c>
      <c r="Q120" s="729" t="str">
        <f>'wedstrijd 10-21 en 3-14'!X14</f>
        <v>Jong de Piet</v>
      </c>
      <c r="T120" s="729" t="str">
        <f>'wedstrijd 4-15 en 9-20'!F14</f>
        <v>Vlooswijk Co</v>
      </c>
      <c r="W120" s="729" t="str">
        <f>'wedstrijd 4-15 en 9-20'!K14</f>
        <v>Masson Egbert*</v>
      </c>
      <c r="Z120" s="729" t="str">
        <f>'wedstrijd 8-19 en 5-16'!S14</f>
        <v>Both Wim</v>
      </c>
      <c r="AC120" s="729" t="str">
        <f>'wedstrijd 8-19 en 5-16'!X14</f>
        <v>Uitgevallan Mink Loek</v>
      </c>
      <c r="AF120" s="729" t="str">
        <f>'wedstrijd 6-17 en 7-18'!F14</f>
        <v>Anbergen Joop</v>
      </c>
      <c r="AI120" s="729" t="str">
        <f>'wedstrijd 6-17 en 7-18'!K14</f>
        <v>Groenewoud Dick</v>
      </c>
      <c r="AL120" s="729" t="str">
        <f>'wedstrijd 6-17 en 7-18'!S14</f>
        <v>Overleden Anton Kolfschoten</v>
      </c>
      <c r="AO120" s="729" t="str">
        <f>'wedstrijd 6-17 en 7-18'!X14</f>
        <v>Kolfschoten Tom</v>
      </c>
      <c r="AR120" s="729" t="str">
        <f>'wedstrijd 8-19 en 5-16'!F14</f>
        <v>Vlooswijk Cees</v>
      </c>
      <c r="AU120" s="729" t="str">
        <f>'wedstrijd 8-19 en 5-16'!K14</f>
        <v>Hoogeboom Hennie</v>
      </c>
      <c r="AX120" s="729" t="str">
        <f>'wedstrijd 4-15 en 9-20'!S14</f>
        <v>Vliet v. Gerard</v>
      </c>
      <c r="BA120" s="729" t="str">
        <f>'wedstrijd 4-15 en 9-20'!X14</f>
        <v>Masson Egbert*</v>
      </c>
      <c r="BD120" s="729" t="str">
        <f>'wedstrijd 10-21 en 3-14'!F14</f>
        <v>Beus de Jan*</v>
      </c>
      <c r="BG120" s="729" t="str">
        <f>'wedstrijd 10-21 en 3-14'!K14</f>
        <v>Wildschut Jan</v>
      </c>
      <c r="BJ120" s="729" t="str">
        <f>'wedstrijd 2-13 en 11-22'!S14</f>
        <v>Duits Rene</v>
      </c>
      <c r="BM120" s="729" t="str">
        <f>'wedstrijd 2-13 en 11-22'!X14</f>
        <v>Rheenen van Ton</v>
      </c>
      <c r="BP120" s="729" t="str">
        <f>'wedstrijd 1-12'!T14</f>
        <v>Kolfschoten Tom</v>
      </c>
      <c r="BS120" s="729" t="str">
        <f>'wedstrijd 1-12'!O14</f>
        <v>Zande v.d.Piet</v>
      </c>
      <c r="BV120" s="729" t="str">
        <f>'wedstrijd 2-13 en 11-22'!K14</f>
        <v>Uitgevallen Leeuw de Geurt</v>
      </c>
      <c r="BY120" s="729" t="str">
        <f>'wedstrijd 2-13 en 11-22'!F14</f>
        <v>Reusken Harry*</v>
      </c>
      <c r="CA120" s="729" t="s">
        <v>509</v>
      </c>
      <c r="CB120" s="729" t="str">
        <f>'wedstrijd 10-21 en 3-14'!X14</f>
        <v>Jong de Piet</v>
      </c>
      <c r="CE120" s="729" t="str">
        <f>'wedstrijd 10-21 en 3-14'!S14</f>
        <v>Groenewoud Dick</v>
      </c>
      <c r="CH120" s="729" t="str">
        <f>'wedstrijd 4-15 en 9-20'!K14</f>
        <v>Masson Egbert*</v>
      </c>
      <c r="CK120" s="729" t="str">
        <f>'wedstrijd 4-15 en 9-20'!F14</f>
        <v>Vlooswijk Co</v>
      </c>
      <c r="CN120" s="729" t="str">
        <f>'wedstrijd 8-19 en 5-16'!X14</f>
        <v>Uitgevallan Mink Loek</v>
      </c>
      <c r="CQ120" s="729" t="str">
        <f>'wedstrijd 8-19 en 5-16'!S14</f>
        <v>Both Wim</v>
      </c>
      <c r="CT120" s="729" t="str">
        <f>'wedstrijd 6-17 en 7-18'!K14</f>
        <v>Groenewoud Dick</v>
      </c>
      <c r="CW120" s="729" t="str">
        <f>'wedstrijd 6-17 en 7-18'!F14</f>
        <v>Anbergen Joop</v>
      </c>
      <c r="CZ120" s="729" t="str">
        <f>'wedstrijd 6-17 en 7-18'!X14</f>
        <v>Kolfschoten Tom</v>
      </c>
      <c r="DC120" s="729" t="str">
        <f>'wedstrijd 6-17 en 7-18'!S14</f>
        <v>Overleden Anton Kolfschoten</v>
      </c>
      <c r="DF120" s="729" t="str">
        <f>'wedstrijd 8-19 en 5-16'!K14</f>
        <v>Hoogeboom Hennie</v>
      </c>
      <c r="DI120" s="729" t="str">
        <f>'wedstrijd 8-19 en 5-16'!F14</f>
        <v>Vlooswijk Cees</v>
      </c>
      <c r="DL120" s="729" t="str">
        <f>'wedstrijd 4-15 en 9-20'!X14</f>
        <v>Masson Egbert*</v>
      </c>
      <c r="DO120" s="729" t="str">
        <f>'wedstrijd 4-15 en 9-20'!S14</f>
        <v>Vliet v. Gerard</v>
      </c>
      <c r="DR120" s="729" t="str">
        <f>'wedstrijd 10-21 en 3-14'!K14</f>
        <v>Wildschut Jan</v>
      </c>
      <c r="DU120" s="729" t="str">
        <f>'wedstrijd 10-21 en 3-14'!F14</f>
        <v>Beus de Jan*</v>
      </c>
      <c r="DX120" s="729" t="str">
        <f>'wedstrijd 2-13 en 11-22'!X14</f>
        <v>Rheenen van Ton</v>
      </c>
      <c r="EA120" s="729" t="str">
        <f>'wedstrijd 2-13 en 11-22'!S14</f>
        <v>Duits Rene</v>
      </c>
    </row>
    <row r="121" spans="1:132" x14ac:dyDescent="0.2">
      <c r="A121" s="723"/>
      <c r="B121" s="723"/>
      <c r="C121" s="723"/>
      <c r="D121" s="723"/>
      <c r="E121" s="723"/>
      <c r="F121" s="723"/>
    </row>
    <row r="122" spans="1:132" x14ac:dyDescent="0.2">
      <c r="A122" s="723"/>
      <c r="B122" s="723"/>
      <c r="C122" s="723"/>
      <c r="D122" s="723"/>
      <c r="E122" s="723"/>
      <c r="F122" s="723"/>
    </row>
    <row r="123" spans="1:132" x14ac:dyDescent="0.2">
      <c r="A123" s="731"/>
      <c r="B123" s="731"/>
      <c r="C123" s="723" t="s">
        <v>319</v>
      </c>
      <c r="D123" s="731"/>
      <c r="E123" s="724"/>
      <c r="F123" s="732"/>
      <c r="I123" s="723" t="s">
        <v>319</v>
      </c>
      <c r="O123" s="723" t="s">
        <v>319</v>
      </c>
      <c r="U123" s="723" t="s">
        <v>319</v>
      </c>
      <c r="AA123" s="723" t="s">
        <v>319</v>
      </c>
      <c r="AG123" s="723" t="s">
        <v>319</v>
      </c>
      <c r="AM123" s="723" t="s">
        <v>319</v>
      </c>
      <c r="AS123" s="723" t="s">
        <v>319</v>
      </c>
      <c r="AY123" s="723" t="s">
        <v>319</v>
      </c>
      <c r="BE123" s="723" t="s">
        <v>319</v>
      </c>
      <c r="BK123" s="723" t="s">
        <v>319</v>
      </c>
      <c r="BQ123" s="723" t="s">
        <v>319</v>
      </c>
      <c r="BW123" s="723" t="s">
        <v>319</v>
      </c>
      <c r="CC123" s="723" t="s">
        <v>319</v>
      </c>
      <c r="CI123" s="723" t="s">
        <v>319</v>
      </c>
      <c r="CO123" s="723" t="s">
        <v>319</v>
      </c>
      <c r="CU123" s="723" t="s">
        <v>319</v>
      </c>
      <c r="DA123" s="723" t="s">
        <v>319</v>
      </c>
      <c r="DG123" s="723" t="s">
        <v>319</v>
      </c>
      <c r="DM123" s="723" t="s">
        <v>319</v>
      </c>
      <c r="DS123" s="723" t="s">
        <v>319</v>
      </c>
      <c r="DY123" s="723" t="s">
        <v>319</v>
      </c>
    </row>
    <row r="124" spans="1:132" x14ac:dyDescent="0.2">
      <c r="A124" s="731"/>
      <c r="B124" s="731">
        <f>'wedstrijd 1-12'!L1</f>
        <v>1</v>
      </c>
      <c r="C124" s="731"/>
      <c r="D124" s="731"/>
      <c r="E124" s="723"/>
      <c r="F124" s="733">
        <f>'wedstrijd 1-12'!I2</f>
        <v>43382</v>
      </c>
      <c r="H124" s="724">
        <f>'wedstrijd 2-13 en 11-22'!C1</f>
        <v>2</v>
      </c>
      <c r="L124" s="725">
        <f>'wedstrijd 2-13 en 11-22'!A1</f>
        <v>43389</v>
      </c>
      <c r="M124" s="724"/>
      <c r="N124" s="724">
        <f>'wedstrijd 10-21 en 3-14'!P1</f>
        <v>3</v>
      </c>
      <c r="O124" s="724"/>
      <c r="P124" s="724"/>
      <c r="Q124" s="724"/>
      <c r="R124" s="725">
        <f>'wedstrijd 10-21 en 3-14'!M2</f>
        <v>43396</v>
      </c>
      <c r="S124" s="724"/>
      <c r="T124" s="724">
        <f>'wedstrijd 4-15 en 9-20'!C1</f>
        <v>4</v>
      </c>
      <c r="U124" s="724"/>
      <c r="V124" s="724"/>
      <c r="W124" s="724"/>
      <c r="X124" s="725">
        <f>'wedstrijd 4-15 en 9-20'!A1</f>
        <v>43403</v>
      </c>
      <c r="Y124" s="724"/>
      <c r="Z124" s="724">
        <f>'wedstrijd 8-19 en 5-16'!P1</f>
        <v>5</v>
      </c>
      <c r="AA124" s="724"/>
      <c r="AB124" s="724"/>
      <c r="AC124" s="724"/>
      <c r="AD124" s="725">
        <f>'wedstrijd 8-19 en 5-16'!M2</f>
        <v>43410</v>
      </c>
      <c r="AE124" s="724"/>
      <c r="AF124" s="724">
        <f>'wedstrijd 6-17 en 7-18'!C1</f>
        <v>6</v>
      </c>
      <c r="AG124" s="724"/>
      <c r="AH124" s="724"/>
      <c r="AI124" s="724"/>
      <c r="AJ124" s="725">
        <f>'wedstrijd 6-17 en 7-18'!A1</f>
        <v>43417</v>
      </c>
      <c r="AK124" s="724"/>
      <c r="AL124" s="724">
        <f>'wedstrijd 6-17 en 7-18'!P1</f>
        <v>7</v>
      </c>
      <c r="AM124" s="724"/>
      <c r="AN124" s="724"/>
      <c r="AO124" s="724"/>
      <c r="AP124" s="725">
        <f>'wedstrijd 6-17 en 7-18'!M2</f>
        <v>43424</v>
      </c>
      <c r="AQ124" s="724"/>
      <c r="AR124" s="724">
        <f>'wedstrijd 8-19 en 5-16'!C1</f>
        <v>8</v>
      </c>
      <c r="AS124" s="724"/>
      <c r="AT124" s="724"/>
      <c r="AU124" s="724"/>
      <c r="AV124" s="725">
        <f>'wedstrijd 8-19 en 5-16'!A1</f>
        <v>43431</v>
      </c>
      <c r="AW124" s="724"/>
      <c r="AX124" s="724">
        <f>'wedstrijd 4-15 en 9-20'!P1</f>
        <v>9</v>
      </c>
      <c r="AY124" s="724"/>
      <c r="AZ124" s="724"/>
      <c r="BA124" s="724"/>
      <c r="BB124" s="725">
        <f>'wedstrijd 4-15 en 9-20'!M2</f>
        <v>43438</v>
      </c>
      <c r="BC124" s="724"/>
      <c r="BD124" s="724">
        <f>'wedstrijd 10-21 en 3-14'!C1</f>
        <v>10</v>
      </c>
      <c r="BE124" s="724"/>
      <c r="BF124" s="724"/>
      <c r="BG124" s="724"/>
      <c r="BH124" s="725">
        <f>'wedstrijd 10-21 en 3-14'!A1</f>
        <v>43445</v>
      </c>
      <c r="BI124" s="724"/>
      <c r="BJ124" s="724">
        <f>'wedstrijd 2-13 en 11-22'!P1</f>
        <v>11</v>
      </c>
      <c r="BK124" s="724"/>
      <c r="BL124" s="724"/>
      <c r="BM124" s="724"/>
      <c r="BN124" s="725">
        <f>'wedstrijd 2-13 en 11-22'!M2</f>
        <v>43452</v>
      </c>
      <c r="BO124" s="724"/>
      <c r="BP124" s="724" t="str">
        <f>'wedstrijd 1-12'!L55</f>
        <v>12</v>
      </c>
      <c r="BQ124" s="724"/>
      <c r="BR124" s="724"/>
      <c r="BS124" s="724"/>
      <c r="BT124" s="726" t="str">
        <f>'wedstrijd 1-12'!I55</f>
        <v>08-01-2019</v>
      </c>
      <c r="BU124" s="724"/>
      <c r="BV124" s="724">
        <f>'wedstrijd 2-13 en 11-22'!C55</f>
        <v>13</v>
      </c>
      <c r="BW124" s="724"/>
      <c r="BX124" s="724"/>
      <c r="BY124" s="724"/>
      <c r="BZ124" s="725" t="str">
        <f>'wedstrijd 2-13 en 11-22'!A55</f>
        <v>15-01-2019</v>
      </c>
      <c r="CA124" s="724"/>
      <c r="CB124" s="724">
        <f>'wedstrijd 10-21 en 3-14'!P55</f>
        <v>14</v>
      </c>
      <c r="CC124" s="724"/>
      <c r="CD124" s="724"/>
      <c r="CE124" s="724"/>
      <c r="CF124" s="727" t="str">
        <f>'wedstrijd 10-21 en 3-14'!N55</f>
        <v>22-01-2019</v>
      </c>
      <c r="CG124" s="724"/>
      <c r="CH124" s="724">
        <f>'wedstrijd 4-15 en 9-20'!C55</f>
        <v>15</v>
      </c>
      <c r="CI124" s="724"/>
      <c r="CJ124" s="724"/>
      <c r="CK124" s="724"/>
      <c r="CL124" s="727" t="str">
        <f>'wedstrijd 4-15 en 9-20'!A55</f>
        <v>29-01-2019</v>
      </c>
      <c r="CM124" s="724"/>
      <c r="CN124" s="724">
        <f>'wedstrijd 8-19 en 5-16'!P55</f>
        <v>16</v>
      </c>
      <c r="CO124" s="724"/>
      <c r="CP124" s="724"/>
      <c r="CQ124" s="724"/>
      <c r="CR124" s="727" t="str">
        <f>'wedstrijd 8-19 en 5-16'!N55</f>
        <v>05-02-2019</v>
      </c>
      <c r="CS124" s="724"/>
      <c r="CT124" s="724">
        <f>'wedstrijd 6-17 en 7-18'!C55</f>
        <v>17</v>
      </c>
      <c r="CU124" s="724"/>
      <c r="CV124" s="724"/>
      <c r="CW124" s="724"/>
      <c r="CX124" s="727" t="str">
        <f>'wedstrijd 6-17 en 7-18'!A55</f>
        <v>12-02-2019</v>
      </c>
      <c r="CY124" s="724"/>
      <c r="CZ124" s="724">
        <f>'wedstrijd 6-17 en 7-18'!P55</f>
        <v>18</v>
      </c>
      <c r="DA124" s="724"/>
      <c r="DB124" s="724"/>
      <c r="DC124" s="724"/>
      <c r="DD124" s="727" t="str">
        <f>'wedstrijd 6-17 en 7-18'!N55</f>
        <v>19-02-2019</v>
      </c>
      <c r="DE124" s="724"/>
      <c r="DF124" s="724">
        <f>'wedstrijd 8-19 en 5-16'!C55</f>
        <v>19</v>
      </c>
      <c r="DG124" s="724"/>
      <c r="DH124" s="724"/>
      <c r="DI124" s="724"/>
      <c r="DJ124" s="727" t="str">
        <f>'wedstrijd 8-19 en 5-16'!A55</f>
        <v>26-02-2019</v>
      </c>
      <c r="DK124" s="724"/>
      <c r="DL124" s="724">
        <f>'wedstrijd 4-15 en 9-20'!P55</f>
        <v>20</v>
      </c>
      <c r="DM124" s="724"/>
      <c r="DN124" s="724"/>
      <c r="DO124" s="724"/>
      <c r="DP124" s="727" t="str">
        <f>'wedstrijd 4-15 en 9-20'!N55</f>
        <v>05-03-2019</v>
      </c>
      <c r="DQ124" s="724"/>
      <c r="DR124" s="724">
        <f>'wedstrijd 10-21 en 3-14'!C55</f>
        <v>21</v>
      </c>
      <c r="DS124" s="724"/>
      <c r="DT124" s="724"/>
      <c r="DU124" s="724"/>
      <c r="DV124" s="727" t="str">
        <f>'wedstrijd 10-21 en 3-14'!A55</f>
        <v>12-03-2019</v>
      </c>
      <c r="DW124" s="724"/>
      <c r="DX124" s="724">
        <f>'wedstrijd 2-13 en 11-22'!P55</f>
        <v>22</v>
      </c>
      <c r="DY124" s="724"/>
      <c r="DZ124" s="724"/>
      <c r="EA124" s="724"/>
      <c r="EB124" s="727" t="str">
        <f>'wedstrijd 2-13 en 11-22'!N55</f>
        <v>19-03-2019</v>
      </c>
    </row>
    <row r="125" spans="1:132" x14ac:dyDescent="0.2">
      <c r="A125" s="731"/>
      <c r="B125" s="731"/>
      <c r="C125" s="731"/>
      <c r="D125" s="731"/>
      <c r="E125" s="731"/>
      <c r="F125" s="731"/>
      <c r="M125" s="724"/>
      <c r="N125" s="724"/>
      <c r="O125" s="724"/>
      <c r="P125" s="724"/>
      <c r="Q125" s="724"/>
      <c r="R125" s="724"/>
      <c r="S125" s="724"/>
      <c r="T125" s="724"/>
      <c r="U125" s="724"/>
      <c r="V125" s="724"/>
      <c r="W125" s="724"/>
      <c r="X125" s="724"/>
      <c r="Y125" s="724"/>
      <c r="Z125" s="724"/>
      <c r="AA125" s="724"/>
      <c r="AB125" s="724"/>
      <c r="AC125" s="724"/>
      <c r="AD125" s="724"/>
      <c r="AE125" s="724"/>
      <c r="AF125" s="724"/>
      <c r="AG125" s="724"/>
      <c r="AH125" s="724"/>
      <c r="AI125" s="724"/>
      <c r="AJ125" s="724"/>
      <c r="AK125" s="724"/>
      <c r="AL125" s="724"/>
      <c r="AM125" s="724"/>
      <c r="AN125" s="724"/>
      <c r="AO125" s="724"/>
      <c r="AP125" s="724"/>
      <c r="AQ125" s="724"/>
      <c r="AR125" s="724"/>
      <c r="AS125" s="724"/>
      <c r="AT125" s="724"/>
      <c r="AU125" s="724"/>
      <c r="AV125" s="724"/>
      <c r="AW125" s="724"/>
      <c r="AX125" s="724"/>
      <c r="AY125" s="724"/>
      <c r="AZ125" s="724"/>
      <c r="BA125" s="724"/>
      <c r="BB125" s="724"/>
      <c r="BC125" s="724"/>
      <c r="BD125" s="724"/>
      <c r="BE125" s="724"/>
      <c r="BF125" s="724"/>
      <c r="BG125" s="724"/>
      <c r="BH125" s="724"/>
      <c r="BI125" s="724"/>
      <c r="BJ125" s="724"/>
      <c r="BK125" s="724"/>
      <c r="BL125" s="724"/>
      <c r="BM125" s="724"/>
      <c r="BN125" s="724"/>
      <c r="BO125" s="724"/>
      <c r="BP125" s="724"/>
      <c r="BQ125" s="724"/>
      <c r="BR125" s="724"/>
      <c r="BS125" s="724"/>
      <c r="BT125" s="724"/>
      <c r="BU125" s="724"/>
      <c r="BV125" s="724"/>
      <c r="BW125" s="724"/>
      <c r="BX125" s="724"/>
      <c r="BY125" s="724"/>
      <c r="BZ125" s="724"/>
      <c r="CA125" s="724"/>
      <c r="CB125" s="724"/>
      <c r="CC125" s="724"/>
      <c r="CD125" s="724"/>
      <c r="CE125" s="724"/>
      <c r="CF125" s="724"/>
      <c r="CG125" s="724"/>
      <c r="CH125" s="724"/>
      <c r="CI125" s="724"/>
      <c r="CJ125" s="724"/>
      <c r="CK125" s="724"/>
      <c r="CL125" s="724"/>
      <c r="CM125" s="724"/>
      <c r="CN125" s="724"/>
      <c r="CO125" s="724"/>
      <c r="CP125" s="724"/>
      <c r="CQ125" s="724"/>
      <c r="CR125" s="724"/>
      <c r="CS125" s="724"/>
      <c r="CT125" s="724"/>
      <c r="CU125" s="724"/>
      <c r="CV125" s="724"/>
      <c r="CW125" s="724"/>
      <c r="CX125" s="724"/>
      <c r="CY125" s="724"/>
      <c r="CZ125" s="724"/>
      <c r="DA125" s="724"/>
      <c r="DB125" s="724"/>
      <c r="DC125" s="724"/>
      <c r="DD125" s="724"/>
      <c r="DE125" s="724"/>
      <c r="DF125" s="724"/>
      <c r="DG125" s="724"/>
      <c r="DH125" s="724"/>
      <c r="DI125" s="724"/>
      <c r="DJ125" s="724"/>
      <c r="DK125" s="724"/>
      <c r="DL125" s="724"/>
      <c r="DM125" s="724"/>
      <c r="DN125" s="724"/>
      <c r="DO125" s="724"/>
      <c r="DP125" s="724"/>
      <c r="DQ125" s="724"/>
      <c r="DR125" s="724"/>
      <c r="DS125" s="724"/>
      <c r="DT125" s="724"/>
      <c r="DU125" s="724"/>
      <c r="DV125" s="724"/>
      <c r="DW125" s="724"/>
      <c r="DX125" s="724"/>
      <c r="DY125" s="724"/>
      <c r="DZ125" s="724"/>
      <c r="EA125" s="724"/>
      <c r="EB125" s="724"/>
    </row>
    <row r="126" spans="1:132" x14ac:dyDescent="0.2">
      <c r="A126" s="731"/>
      <c r="B126" s="731"/>
      <c r="C126" s="731"/>
      <c r="D126" s="731"/>
      <c r="E126" s="731"/>
      <c r="F126" s="731"/>
      <c r="H126" s="724"/>
      <c r="I126" s="724"/>
      <c r="J126" s="724"/>
      <c r="K126" s="724"/>
      <c r="L126" s="724"/>
      <c r="M126" s="724"/>
      <c r="N126" s="724"/>
      <c r="O126" s="724"/>
      <c r="P126" s="724"/>
      <c r="Q126" s="724"/>
      <c r="R126" s="724"/>
      <c r="S126" s="724"/>
      <c r="T126" s="724"/>
      <c r="U126" s="724"/>
      <c r="V126" s="724"/>
      <c r="W126" s="724"/>
      <c r="X126" s="724"/>
      <c r="Y126" s="724"/>
      <c r="Z126" s="724"/>
      <c r="AA126" s="724"/>
      <c r="AB126" s="724"/>
      <c r="AC126" s="724"/>
      <c r="AD126" s="724"/>
      <c r="AE126" s="724"/>
      <c r="AF126" s="724"/>
      <c r="AG126" s="724"/>
      <c r="AH126" s="724"/>
      <c r="AI126" s="724"/>
      <c r="AJ126" s="724"/>
      <c r="AK126" s="724"/>
      <c r="AL126" s="724"/>
      <c r="AM126" s="724"/>
      <c r="AN126" s="724"/>
      <c r="AO126" s="724"/>
      <c r="AP126" s="724"/>
      <c r="AQ126" s="724"/>
      <c r="AR126" s="724"/>
      <c r="AS126" s="724"/>
      <c r="AT126" s="724"/>
      <c r="AU126" s="724"/>
      <c r="AV126" s="724"/>
      <c r="AW126" s="724"/>
      <c r="AX126" s="724"/>
      <c r="AY126" s="724"/>
      <c r="AZ126" s="724"/>
      <c r="BA126" s="724"/>
      <c r="BB126" s="724"/>
      <c r="BC126" s="724"/>
      <c r="BD126" s="724"/>
      <c r="BE126" s="724"/>
      <c r="BF126" s="724"/>
      <c r="BG126" s="724"/>
      <c r="BH126" s="724"/>
      <c r="BI126" s="724"/>
      <c r="BJ126" s="724"/>
      <c r="BK126" s="724"/>
      <c r="BL126" s="724"/>
      <c r="BM126" s="724"/>
      <c r="BN126" s="724"/>
      <c r="BO126" s="724"/>
      <c r="BP126" s="724"/>
      <c r="BQ126" s="724"/>
      <c r="BR126" s="724"/>
      <c r="BS126" s="724"/>
      <c r="BT126" s="724"/>
      <c r="BU126" s="724"/>
      <c r="BV126" s="724"/>
      <c r="BW126" s="724"/>
      <c r="BX126" s="724"/>
      <c r="BY126" s="724"/>
      <c r="BZ126" s="724"/>
      <c r="CA126" s="724"/>
      <c r="CB126" s="724"/>
      <c r="CC126" s="724"/>
      <c r="CD126" s="724"/>
      <c r="CE126" s="724"/>
      <c r="CF126" s="724"/>
      <c r="CG126" s="724"/>
      <c r="CH126" s="729"/>
      <c r="CI126" s="724"/>
      <c r="CJ126" s="724"/>
      <c r="CK126" s="724"/>
      <c r="CL126" s="724"/>
      <c r="CM126" s="724"/>
      <c r="CN126" s="724"/>
      <c r="CO126" s="724"/>
      <c r="CP126" s="724"/>
      <c r="CQ126" s="724"/>
      <c r="CR126" s="724"/>
      <c r="CS126" s="724"/>
      <c r="CT126" s="724"/>
      <c r="CU126" s="724"/>
      <c r="CV126" s="724"/>
      <c r="CW126" s="724"/>
      <c r="CX126" s="724"/>
      <c r="CY126" s="724"/>
      <c r="CZ126" s="724"/>
      <c r="DA126" s="724"/>
      <c r="DB126" s="724"/>
      <c r="DC126" s="724"/>
      <c r="DD126" s="724"/>
      <c r="DE126" s="724"/>
      <c r="DF126" s="724"/>
      <c r="DG126" s="724"/>
      <c r="DH126" s="724"/>
      <c r="DI126" s="724"/>
      <c r="DJ126" s="724"/>
      <c r="DK126" s="724"/>
      <c r="DL126" s="724"/>
      <c r="DM126" s="724"/>
      <c r="DN126" s="724"/>
      <c r="DO126" s="724"/>
      <c r="DP126" s="724"/>
      <c r="DQ126" s="724"/>
      <c r="DR126" s="724"/>
      <c r="DS126" s="724"/>
      <c r="DT126" s="724"/>
      <c r="DU126" s="724"/>
      <c r="DV126" s="724"/>
      <c r="DW126" s="724"/>
      <c r="DX126" s="724"/>
      <c r="DY126" s="724"/>
      <c r="DZ126" s="724"/>
      <c r="EA126" s="724"/>
      <c r="EB126" s="724"/>
    </row>
    <row r="127" spans="1:132" x14ac:dyDescent="0.2">
      <c r="A127" s="731"/>
      <c r="B127" s="734"/>
      <c r="C127" s="735" t="str">
        <f>'wedstrijd 1-12'!L15</f>
        <v>E</v>
      </c>
      <c r="D127" s="731"/>
      <c r="E127" s="734"/>
      <c r="F127" s="735" t="str">
        <f>'wedstrijd 1-12'!Q15</f>
        <v>E</v>
      </c>
      <c r="H127" s="724"/>
      <c r="I127" s="724" t="str">
        <f>'wedstrijd 2-13 en 11-22'!C15</f>
        <v>H</v>
      </c>
      <c r="J127" s="724"/>
      <c r="K127" s="724"/>
      <c r="L127" s="724" t="str">
        <f>'wedstrijd 2-13 en 11-22'!H15</f>
        <v>H</v>
      </c>
      <c r="M127" s="724"/>
      <c r="N127" s="724"/>
      <c r="O127" s="724" t="str">
        <f>'wedstrijd 10-21 en 3-14'!P15</f>
        <v>F</v>
      </c>
      <c r="P127" s="724"/>
      <c r="Q127" s="724"/>
      <c r="R127" s="724" t="str">
        <f>'wedstrijd 10-21 en 3-14'!U15</f>
        <v>F</v>
      </c>
      <c r="S127" s="724"/>
      <c r="T127" s="724"/>
      <c r="U127" s="724" t="str">
        <f>'wedstrijd 4-15 en 9-20'!C15</f>
        <v>E</v>
      </c>
      <c r="V127" s="724"/>
      <c r="W127" s="724"/>
      <c r="X127" s="724" t="str">
        <f>'wedstrijd 4-15 en 9-20'!H15</f>
        <v>E</v>
      </c>
      <c r="Y127" s="724"/>
      <c r="Z127" s="724"/>
      <c r="AA127" s="724" t="str">
        <f>'wedstrijd 8-19 en 5-16'!P15</f>
        <v>F</v>
      </c>
      <c r="AB127" s="724"/>
      <c r="AC127" s="724"/>
      <c r="AD127" s="724" t="str">
        <f>'wedstrijd 8-19 en 5-16'!U15</f>
        <v>F</v>
      </c>
      <c r="AE127" s="724"/>
      <c r="AF127" s="724"/>
      <c r="AG127" s="724" t="str">
        <f>'wedstrijd 6-17 en 7-18'!C15</f>
        <v>G</v>
      </c>
      <c r="AH127" s="724"/>
      <c r="AI127" s="724"/>
      <c r="AJ127" s="724" t="str">
        <f>'wedstrijd 6-17 en 7-18'!H15</f>
        <v>G</v>
      </c>
      <c r="AK127" s="724"/>
      <c r="AL127" s="724"/>
      <c r="AM127" s="724" t="str">
        <f>'wedstrijd 6-17 en 7-18'!P15</f>
        <v>B</v>
      </c>
      <c r="AN127" s="724"/>
      <c r="AO127" s="724"/>
      <c r="AP127" s="724" t="str">
        <f>'wedstrijd 6-17 en 7-18'!U15</f>
        <v>B</v>
      </c>
      <c r="AQ127" s="724"/>
      <c r="AR127" s="724"/>
      <c r="AS127" s="724" t="str">
        <f>'wedstrijd 8-19 en 5-16'!C15</f>
        <v>B</v>
      </c>
      <c r="AT127" s="724"/>
      <c r="AU127" s="724"/>
      <c r="AV127" s="724" t="str">
        <f>'wedstrijd 8-19 en 5-16'!H15</f>
        <v>B</v>
      </c>
      <c r="AW127" s="724"/>
      <c r="AX127" s="724"/>
      <c r="AY127" s="724" t="str">
        <f>'wedstrijd 4-15 en 9-20'!P15</f>
        <v>A</v>
      </c>
      <c r="AZ127" s="724"/>
      <c r="BA127" s="724"/>
      <c r="BB127" s="724" t="str">
        <f>'wedstrijd 4-15 en 9-20'!U15</f>
        <v>A</v>
      </c>
      <c r="BC127" s="724"/>
      <c r="BD127" s="724"/>
      <c r="BE127" s="724" t="str">
        <f>'wedstrijd 10-21 en 3-14'!C15</f>
        <v>H</v>
      </c>
      <c r="BF127" s="724"/>
      <c r="BG127" s="724"/>
      <c r="BH127" s="724" t="str">
        <f>'wedstrijd 10-21 en 3-14'!H15</f>
        <v>H</v>
      </c>
      <c r="BI127" s="724"/>
      <c r="BJ127" s="724"/>
      <c r="BK127" s="724" t="str">
        <f>'wedstrijd 2-13 en 11-22'!P15</f>
        <v>G</v>
      </c>
      <c r="BL127" s="724"/>
      <c r="BM127" s="724"/>
      <c r="BN127" s="724" t="str">
        <f>'wedstrijd 2-13 en 11-22'!U15</f>
        <v>G</v>
      </c>
      <c r="BO127" s="724"/>
      <c r="BP127" s="724"/>
      <c r="BQ127" s="724" t="str">
        <f>'wedstrijd 1-12'!Q15</f>
        <v>E</v>
      </c>
      <c r="BR127" s="724"/>
      <c r="BS127" s="724"/>
      <c r="BT127" s="724" t="str">
        <f>'wedstrijd 1-12'!L15</f>
        <v>E</v>
      </c>
      <c r="BU127" s="724"/>
      <c r="BV127" s="724"/>
      <c r="BW127" s="724" t="str">
        <f>'wedstrijd 2-13 en 11-22'!H15</f>
        <v>H</v>
      </c>
      <c r="BX127" s="724"/>
      <c r="BY127" s="724"/>
      <c r="BZ127" s="724" t="str">
        <f>'wedstrijd 2-13 en 11-22'!C15</f>
        <v>H</v>
      </c>
      <c r="CA127" s="724"/>
      <c r="CB127" s="724"/>
      <c r="CC127" s="724" t="str">
        <f>'wedstrijd 10-21 en 3-14'!U15</f>
        <v>F</v>
      </c>
      <c r="CD127" s="724"/>
      <c r="CE127" s="724"/>
      <c r="CF127" s="724" t="str">
        <f>'wedstrijd 10-21 en 3-14'!P15</f>
        <v>F</v>
      </c>
      <c r="CG127" s="724"/>
      <c r="CH127" s="724"/>
      <c r="CI127" s="724" t="str">
        <f>'wedstrijd 4-15 en 9-20'!H15</f>
        <v>E</v>
      </c>
      <c r="CJ127" s="724"/>
      <c r="CK127" s="724"/>
      <c r="CL127" s="724" t="str">
        <f>'wedstrijd 4-15 en 9-20'!C15</f>
        <v>E</v>
      </c>
      <c r="CM127" s="724"/>
      <c r="CN127" s="724"/>
      <c r="CO127" s="724" t="str">
        <f>'wedstrijd 8-19 en 5-16'!U15</f>
        <v>F</v>
      </c>
      <c r="CP127" s="724"/>
      <c r="CQ127" s="724"/>
      <c r="CR127" s="724" t="str">
        <f>'wedstrijd 8-19 en 5-16'!P15</f>
        <v>F</v>
      </c>
      <c r="CS127" s="724"/>
      <c r="CT127" s="724"/>
      <c r="CU127" s="724" t="str">
        <f>'wedstrijd 6-17 en 7-18'!H15</f>
        <v>G</v>
      </c>
      <c r="CV127" s="724"/>
      <c r="CW127" s="724"/>
      <c r="CX127" s="724" t="str">
        <f>'wedstrijd 6-17 en 7-18'!C15</f>
        <v>G</v>
      </c>
      <c r="CY127" s="724"/>
      <c r="CZ127" s="724"/>
      <c r="DA127" s="724" t="str">
        <f>'wedstrijd 6-17 en 7-18'!U15</f>
        <v>B</v>
      </c>
      <c r="DB127" s="724"/>
      <c r="DC127" s="724"/>
      <c r="DD127" s="724" t="str">
        <f>'wedstrijd 6-17 en 7-18'!P15</f>
        <v>B</v>
      </c>
      <c r="DE127" s="724"/>
      <c r="DF127" s="724"/>
      <c r="DG127" s="724" t="str">
        <f>'wedstrijd 8-19 en 5-16'!H15</f>
        <v>B</v>
      </c>
      <c r="DH127" s="724"/>
      <c r="DI127" s="724"/>
      <c r="DJ127" s="724" t="str">
        <f>'wedstrijd 8-19 en 5-16'!C15</f>
        <v>B</v>
      </c>
      <c r="DK127" s="724"/>
      <c r="DL127" s="724"/>
      <c r="DM127" s="724" t="str">
        <f>'wedstrijd 4-15 en 9-20'!U15</f>
        <v>A</v>
      </c>
      <c r="DN127" s="724"/>
      <c r="DO127" s="724"/>
      <c r="DP127" s="724" t="str">
        <f>'wedstrijd 4-15 en 9-20'!P15</f>
        <v>A</v>
      </c>
      <c r="DQ127" s="724"/>
      <c r="DR127" s="724"/>
      <c r="DS127" s="724" t="str">
        <f>'wedstrijd 10-21 en 3-14'!H15</f>
        <v>H</v>
      </c>
      <c r="DT127" s="724"/>
      <c r="DU127" s="724"/>
      <c r="DV127" s="724" t="str">
        <f>'wedstrijd 10-21 en 3-14'!C15</f>
        <v>H</v>
      </c>
      <c r="DW127" s="724"/>
      <c r="DX127" s="724"/>
      <c r="DY127" s="724" t="str">
        <f>'wedstrijd 2-13 en 11-22'!U15</f>
        <v>G</v>
      </c>
      <c r="DZ127" s="724"/>
      <c r="EA127" s="724"/>
      <c r="EB127" s="724" t="str">
        <f>'wedstrijd 2-13 en 11-22'!P15</f>
        <v>G</v>
      </c>
    </row>
    <row r="128" spans="1:132" ht="15.75" x14ac:dyDescent="0.2">
      <c r="A128" s="731"/>
      <c r="B128" s="743"/>
      <c r="C128" s="731"/>
      <c r="D128" s="731"/>
      <c r="E128" s="744"/>
      <c r="F128" s="731"/>
      <c r="H128" s="724"/>
      <c r="I128" s="724"/>
      <c r="J128" s="724"/>
      <c r="K128" s="724"/>
      <c r="L128" s="724"/>
      <c r="M128" s="724"/>
      <c r="N128" s="724"/>
      <c r="O128" s="724"/>
      <c r="P128" s="724"/>
      <c r="Q128" s="724"/>
      <c r="R128" s="724"/>
      <c r="S128" s="724"/>
      <c r="T128" s="724"/>
      <c r="U128" s="724"/>
      <c r="V128" s="724"/>
      <c r="W128" s="724"/>
      <c r="X128" s="724"/>
      <c r="Y128" s="724"/>
      <c r="Z128" s="724"/>
      <c r="AA128" s="724"/>
      <c r="AB128" s="724"/>
      <c r="AC128" s="724"/>
      <c r="AD128" s="724"/>
      <c r="AE128" s="724"/>
      <c r="AF128" s="724"/>
      <c r="AG128" s="724"/>
      <c r="AH128" s="724"/>
      <c r="AI128" s="724"/>
      <c r="AJ128" s="724"/>
      <c r="AK128" s="724"/>
      <c r="AL128" s="724"/>
      <c r="AM128" s="724"/>
      <c r="AN128" s="724"/>
      <c r="AO128" s="724"/>
      <c r="AP128" s="724"/>
      <c r="AQ128" s="724"/>
      <c r="AR128" s="724"/>
      <c r="AS128" s="724"/>
      <c r="AT128" s="724"/>
      <c r="AU128" s="724"/>
      <c r="AV128" s="724"/>
      <c r="AW128" s="724"/>
      <c r="AX128" s="724"/>
      <c r="AY128" s="724"/>
      <c r="AZ128" s="724"/>
      <c r="BA128" s="724"/>
      <c r="BB128" s="724"/>
      <c r="BC128" s="724"/>
      <c r="BD128" s="724"/>
      <c r="BE128" s="724"/>
      <c r="BF128" s="724"/>
      <c r="BG128" s="724"/>
      <c r="BH128" s="724"/>
      <c r="BI128" s="724"/>
      <c r="BJ128" s="724"/>
      <c r="BK128" s="724"/>
      <c r="BL128" s="724"/>
      <c r="BM128" s="724"/>
      <c r="BN128" s="724"/>
      <c r="BO128" s="724"/>
      <c r="BP128" s="724"/>
      <c r="BQ128" s="724"/>
      <c r="BR128" s="724"/>
      <c r="BS128" s="724"/>
      <c r="BT128" s="724"/>
      <c r="BU128" s="724"/>
      <c r="BV128" s="724"/>
      <c r="BW128" s="724"/>
      <c r="BX128" s="724"/>
      <c r="BY128" s="724"/>
      <c r="BZ128" s="724"/>
      <c r="CA128" s="724"/>
      <c r="CB128" s="724"/>
      <c r="CC128" s="724"/>
      <c r="CD128" s="724"/>
      <c r="CE128" s="724"/>
      <c r="CF128" s="724"/>
      <c r="CG128" s="724"/>
      <c r="CH128" s="724"/>
      <c r="CI128" s="724"/>
      <c r="CJ128" s="724"/>
      <c r="CK128" s="724"/>
      <c r="CL128" s="724"/>
      <c r="CM128" s="724"/>
      <c r="CN128" s="724"/>
      <c r="CO128" s="724"/>
      <c r="CP128" s="724"/>
      <c r="CQ128" s="724"/>
      <c r="CR128" s="724"/>
      <c r="CS128" s="724"/>
      <c r="CT128" s="724"/>
      <c r="CU128" s="724"/>
      <c r="CV128" s="724"/>
      <c r="CW128" s="724"/>
      <c r="CX128" s="724"/>
      <c r="CY128" s="724"/>
      <c r="CZ128" s="724"/>
      <c r="DA128" s="724"/>
      <c r="DB128" s="724"/>
      <c r="DC128" s="724"/>
      <c r="DD128" s="724"/>
      <c r="DE128" s="724"/>
      <c r="DF128" s="724"/>
      <c r="DG128" s="724"/>
      <c r="DH128" s="724"/>
      <c r="DI128" s="724"/>
      <c r="DJ128" s="724"/>
      <c r="DK128" s="724"/>
      <c r="DL128" s="724"/>
      <c r="DM128" s="724"/>
      <c r="DN128" s="724"/>
      <c r="DO128" s="724"/>
      <c r="DP128" s="724"/>
      <c r="DQ128" s="724"/>
      <c r="DR128" s="724"/>
      <c r="DS128" s="724"/>
      <c r="DT128" s="724"/>
      <c r="DU128" s="724"/>
      <c r="DV128" s="724"/>
      <c r="DW128" s="724"/>
      <c r="DX128" s="724"/>
      <c r="DY128" s="724"/>
      <c r="DZ128" s="724"/>
      <c r="EA128" s="724"/>
      <c r="EB128" s="724"/>
    </row>
    <row r="129" spans="1:132" x14ac:dyDescent="0.2">
      <c r="B129" s="745"/>
      <c r="C129" s="746">
        <f>'wedstrijd 1-12'!N15</f>
        <v>28.390805000000004</v>
      </c>
      <c r="D129" s="745"/>
      <c r="E129" s="745"/>
      <c r="F129" s="746">
        <f>'wedstrijd 1-12'!S15</f>
        <v>24.064169999999997</v>
      </c>
      <c r="H129" s="724"/>
      <c r="I129" s="730">
        <f>'wedstrijd 2-13 en 11-22'!E15</f>
        <v>9.5</v>
      </c>
      <c r="J129" s="724"/>
      <c r="K129" s="724"/>
      <c r="L129" s="730">
        <f>'wedstrijd 2-13 en 11-22'!J15</f>
        <v>12.103175</v>
      </c>
      <c r="M129" s="724"/>
      <c r="N129" s="724"/>
      <c r="O129" s="730">
        <f>'wedstrijd 10-21 en 3-14'!R15</f>
        <v>23.463357500000001</v>
      </c>
      <c r="P129" s="724"/>
      <c r="Q129" s="724"/>
      <c r="R129" s="730">
        <f>'wedstrijd 10-21 en 3-14'!W15</f>
        <v>21.71659</v>
      </c>
      <c r="S129" s="724"/>
      <c r="T129" s="724"/>
      <c r="U129" s="730">
        <f>'wedstrijd 4-15 en 9-20'!E15</f>
        <v>25.5</v>
      </c>
      <c r="V129" s="724"/>
      <c r="W129" s="729"/>
      <c r="X129" s="730">
        <f>'wedstrijd 4-15 en 9-20'!J15</f>
        <v>25.109649999999998</v>
      </c>
      <c r="Y129" s="724"/>
      <c r="Z129" s="724"/>
      <c r="AA129" s="730">
        <f>'wedstrijd 8-19 en 5-16'!R15</f>
        <v>21.71659</v>
      </c>
      <c r="AB129" s="724"/>
      <c r="AC129" s="724"/>
      <c r="AD129" s="730">
        <f>'wedstrijd 8-19 en 5-16'!W15</f>
        <v>19.967532499999997</v>
      </c>
      <c r="AE129" s="724"/>
      <c r="AF129" s="724"/>
      <c r="AG129" s="730">
        <f>'wedstrijd 6-17 en 7-18'!E15</f>
        <v>16.828254999999999</v>
      </c>
      <c r="AH129" s="724"/>
      <c r="AI129" s="724"/>
      <c r="AJ129" s="730">
        <f>'wedstrijd 6-17 en 7-18'!J15</f>
        <v>15.5</v>
      </c>
      <c r="AK129" s="724"/>
      <c r="AL129" s="724"/>
      <c r="AM129" s="730">
        <f>'wedstrijd 6-17 en 7-18'!R15</f>
        <v>44.426047499999996</v>
      </c>
      <c r="AN129" s="724"/>
      <c r="AO129" s="724"/>
      <c r="AP129" s="730">
        <f>'wedstrijd 6-17 en 7-18'!W15</f>
        <v>49.466949999999997</v>
      </c>
      <c r="AQ129" s="724"/>
      <c r="AR129" s="724"/>
      <c r="AS129" s="730">
        <f>'wedstrijd 8-19 en 5-16'!E15</f>
        <v>54.054054999999998</v>
      </c>
      <c r="AT129" s="724"/>
      <c r="AU129" s="724"/>
      <c r="AV129" s="730">
        <f>'wedstrijd 8-19 en 5-16'!J15</f>
        <v>55.052492500000007</v>
      </c>
      <c r="AW129" s="724"/>
      <c r="AX129" s="724"/>
      <c r="AY129" s="730">
        <f>'wedstrijd 4-15 en 9-20'!R15</f>
        <v>77.820512500000007</v>
      </c>
      <c r="AZ129" s="724"/>
      <c r="BA129" s="724"/>
      <c r="BB129" s="730">
        <f>'wedstrijd 4-15 en 9-20'!W15</f>
        <v>70.344827499999994</v>
      </c>
      <c r="BC129" s="724"/>
      <c r="BD129" s="724"/>
      <c r="BE129" s="730">
        <f>'wedstrijd 10-21 en 3-14'!E15</f>
        <v>12.103175</v>
      </c>
      <c r="BF129" s="724"/>
      <c r="BG129" s="724"/>
      <c r="BH129" s="730">
        <f>'wedstrijd 10-21 en 3-14'!J15</f>
        <v>11.392405</v>
      </c>
      <c r="BI129" s="724"/>
      <c r="BJ129" s="724"/>
      <c r="BK129" s="730">
        <f>'wedstrijd 2-13 en 11-22'!R15</f>
        <v>16.828254999999999</v>
      </c>
      <c r="BL129" s="724"/>
      <c r="BM129" s="724"/>
      <c r="BN129" s="730">
        <f>'wedstrijd 2-13 en 11-22'!W15</f>
        <v>17.618385</v>
      </c>
      <c r="BO129" s="724"/>
      <c r="BP129" s="724"/>
      <c r="BQ129" s="730">
        <f>'wedstrijd 1-12'!S15</f>
        <v>24.064169999999997</v>
      </c>
      <c r="BR129" s="724"/>
      <c r="BS129" s="724"/>
      <c r="BT129" s="730">
        <f>'wedstrijd 1-12'!N15</f>
        <v>28.390805000000004</v>
      </c>
      <c r="BU129" s="724"/>
      <c r="BV129" s="724"/>
      <c r="BW129" s="730">
        <f>'wedstrijd 2-13 en 11-22'!J15</f>
        <v>12.103175</v>
      </c>
      <c r="BX129" s="724"/>
      <c r="BY129" s="724"/>
      <c r="BZ129" s="730">
        <f>'wedstrijd 2-13 en 11-22'!E15</f>
        <v>9.5</v>
      </c>
      <c r="CA129" s="724"/>
      <c r="CB129" s="724"/>
      <c r="CC129" s="730">
        <f>'wedstrijd 10-21 en 3-14'!W15</f>
        <v>21.71659</v>
      </c>
      <c r="CD129" s="724"/>
      <c r="CE129" s="724"/>
      <c r="CF129" s="730">
        <f>'wedstrijd 10-21 en 3-14'!R15</f>
        <v>23.463357500000001</v>
      </c>
      <c r="CG129" s="724"/>
      <c r="CH129" s="724"/>
      <c r="CI129" s="730">
        <f>'wedstrijd 4-15 en 9-20'!J15</f>
        <v>25.109649999999998</v>
      </c>
      <c r="CJ129" s="724"/>
      <c r="CK129" s="724"/>
      <c r="CL129" s="730">
        <f>'wedstrijd 4-15 en 9-20'!E15</f>
        <v>25.5</v>
      </c>
      <c r="CM129" s="724"/>
      <c r="CN129" s="724"/>
      <c r="CO129" s="730">
        <f>'wedstrijd 8-19 en 5-16'!W15</f>
        <v>19.967532499999997</v>
      </c>
      <c r="CP129" s="724"/>
      <c r="CQ129" s="724"/>
      <c r="CR129" s="730">
        <f>'wedstrijd 8-19 en 5-16'!R15</f>
        <v>21.71659</v>
      </c>
      <c r="CS129" s="724"/>
      <c r="CT129" s="724"/>
      <c r="CU129" s="730">
        <f>'wedstrijd 6-17 en 7-18'!J15</f>
        <v>15.5</v>
      </c>
      <c r="CV129" s="724"/>
      <c r="CW129" s="724"/>
      <c r="CX129" s="730">
        <f>'wedstrijd 6-17 en 7-18'!E15</f>
        <v>16.828254999999999</v>
      </c>
      <c r="CY129" s="724"/>
      <c r="CZ129" s="724"/>
      <c r="DA129" s="730">
        <f>'wedstrijd 6-17 en 7-18'!W15</f>
        <v>49.466949999999997</v>
      </c>
      <c r="DB129" s="724"/>
      <c r="DC129" s="724"/>
      <c r="DD129" s="730">
        <f>'wedstrijd 6-17 en 7-18'!R15</f>
        <v>44.426047499999996</v>
      </c>
      <c r="DE129" s="724"/>
      <c r="DF129" s="724"/>
      <c r="DG129" s="730">
        <f>'wedstrijd 8-19 en 5-16'!J15</f>
        <v>55.052492500000007</v>
      </c>
      <c r="DH129" s="724"/>
      <c r="DI129" s="724"/>
      <c r="DJ129" s="730">
        <f>'wedstrijd 8-19 en 5-16'!E15</f>
        <v>54.054054999999998</v>
      </c>
      <c r="DK129" s="724"/>
      <c r="DL129" s="724"/>
      <c r="DM129" s="730">
        <f>'wedstrijd 4-15 en 9-20'!W15</f>
        <v>70.344827499999994</v>
      </c>
      <c r="DN129" s="724"/>
      <c r="DO129" s="724"/>
      <c r="DP129" s="730">
        <f>'wedstrijd 4-15 en 9-20'!R15</f>
        <v>77.820512500000007</v>
      </c>
      <c r="DQ129" s="724"/>
      <c r="DR129" s="724"/>
      <c r="DS129" s="730">
        <f>'wedstrijd 10-21 en 3-14'!J15</f>
        <v>11.392405</v>
      </c>
      <c r="DT129" s="724"/>
      <c r="DU129" s="724"/>
      <c r="DV129" s="730">
        <f>'wedstrijd 10-21 en 3-14'!E15</f>
        <v>12.103175</v>
      </c>
      <c r="DW129" s="724"/>
      <c r="DX129" s="724"/>
      <c r="DY129" s="730">
        <f>'wedstrijd 2-13 en 11-22'!W15</f>
        <v>17.618385</v>
      </c>
      <c r="DZ129" s="724"/>
      <c r="EA129" s="724"/>
      <c r="EB129" s="730">
        <f>'wedstrijd 2-13 en 11-22'!R15</f>
        <v>16.828254999999999</v>
      </c>
    </row>
    <row r="130" spans="1:132" s="729" customFormat="1" x14ac:dyDescent="0.25">
      <c r="B130" s="729" t="str">
        <f>'wedstrijd 1-12'!O15</f>
        <v>Berg van den Anton</v>
      </c>
      <c r="E130" s="729" t="str">
        <f>'wedstrijd 1-12'!T15</f>
        <v>Groot de Peter</v>
      </c>
      <c r="H130" s="729" t="str">
        <f>'wedstrijd 2-13 en 11-22'!F15</f>
        <v>Vlooswijk Co</v>
      </c>
      <c r="K130" s="729" t="str">
        <f>'wedstrijd 2-13 en 11-22'!K15</f>
        <v>Janowski Ed</v>
      </c>
      <c r="N130" s="729" t="str">
        <f>'wedstrijd 10-21 en 3-14'!S15</f>
        <v>Voet Ton</v>
      </c>
      <c r="Q130" s="729" t="str">
        <f>'wedstrijd 10-21 en 3-14'!X15</f>
        <v>Oostendorp Anton</v>
      </c>
      <c r="T130" s="729" t="str">
        <f>'wedstrijd 4-15 en 9-20'!F15</f>
        <v>Gelder van Frans</v>
      </c>
      <c r="W130" s="729" t="str">
        <f>'wedstrijd 4-15 en 9-20'!K15</f>
        <v>Minnema Jan</v>
      </c>
      <c r="Z130" s="729" t="str">
        <f>'wedstrijd 8-19 en 5-16'!S15</f>
        <v>Oostendorp Anton</v>
      </c>
      <c r="AC130" s="729" t="str">
        <f>'wedstrijd 8-19 en 5-16'!X15</f>
        <v>Wieringen v. Albert</v>
      </c>
      <c r="AF130" s="729" t="str">
        <f>'wedstrijd 6-17 en 7-18'!F15</f>
        <v>Uitgevallan Mink Loek</v>
      </c>
      <c r="AI130" s="729" t="str">
        <f>'wedstrijd 6-17 en 7-18'!K15</f>
        <v>Duits Rene</v>
      </c>
      <c r="AL130" s="729" t="str">
        <f>'wedstrijd 6-17 en 7-18'!S15</f>
        <v>Heumen Wim</v>
      </c>
      <c r="AO130" s="729" t="str">
        <f>'wedstrijd 6-17 en 7-18'!X15</f>
        <v>Wijk v.Ton</v>
      </c>
      <c r="AR130" s="729" t="str">
        <f>'wedstrijd 8-19 en 5-16'!F15</f>
        <v>Rooijen van Albert</v>
      </c>
      <c r="AU130" s="729" t="str">
        <f>'wedstrijd 8-19 en 5-16'!K15</f>
        <v xml:space="preserve">Wissel de Ben </v>
      </c>
      <c r="AX130" s="729" t="str">
        <f>'wedstrijd 4-15 en 9-20'!S15</f>
        <v>Reusken Harry*</v>
      </c>
      <c r="BA130" s="729" t="str">
        <f>'wedstrijd 4-15 en 9-20'!X15</f>
        <v>Zande v.d.Piet</v>
      </c>
      <c r="BD130" s="729" t="str">
        <f>'wedstrijd 10-21 en 3-14'!F15</f>
        <v>Janowski Ed</v>
      </c>
      <c r="BG130" s="729" t="str">
        <f>'wedstrijd 10-21 en 3-14'!K15</f>
        <v>Boere Piet</v>
      </c>
      <c r="BJ130" s="729" t="str">
        <f>'wedstrijd 2-13 en 11-22'!S15</f>
        <v>Uitgevallan Mink Loek</v>
      </c>
      <c r="BM130" s="729" t="str">
        <f>'wedstrijd 2-13 en 11-22'!X15</f>
        <v>Wils Harrie</v>
      </c>
      <c r="BP130" s="729" t="str">
        <f>'wedstrijd 1-12'!T15</f>
        <v>Groot de Peter</v>
      </c>
      <c r="BS130" s="729" t="str">
        <f>'wedstrijd 1-12'!O15</f>
        <v>Berg van den Anton</v>
      </c>
      <c r="BU130" s="729" t="s">
        <v>509</v>
      </c>
      <c r="BV130" s="729" t="str">
        <f>'wedstrijd 2-13 en 11-22'!K15</f>
        <v>Janowski Ed</v>
      </c>
      <c r="BY130" s="729" t="str">
        <f>'wedstrijd 2-13 en 11-22'!F15</f>
        <v>Vlooswijk Co</v>
      </c>
      <c r="CB130" s="729" t="str">
        <f>'wedstrijd 10-21 en 3-14'!X15</f>
        <v>Oostendorp Anton</v>
      </c>
      <c r="CE130" s="729" t="str">
        <f>'wedstrijd 10-21 en 3-14'!S15</f>
        <v>Voet Ton</v>
      </c>
      <c r="CH130" s="729" t="str">
        <f>'wedstrijd 4-15 en 9-20'!K15</f>
        <v>Minnema Jan</v>
      </c>
      <c r="CK130" s="729" t="str">
        <f>'wedstrijd 4-15 en 9-20'!F15</f>
        <v>Gelder van Frans</v>
      </c>
      <c r="CN130" s="729" t="str">
        <f>'wedstrijd 8-19 en 5-16'!X15</f>
        <v>Wieringen v. Albert</v>
      </c>
      <c r="CQ130" s="729" t="str">
        <f>'wedstrijd 8-19 en 5-16'!S15</f>
        <v>Oostendorp Anton</v>
      </c>
      <c r="CT130" s="729" t="str">
        <f>'wedstrijd 6-17 en 7-18'!K15</f>
        <v>Duits Rene</v>
      </c>
      <c r="CW130" s="729" t="str">
        <f>'wedstrijd 6-17 en 7-18'!F15</f>
        <v>Uitgevallan Mink Loek</v>
      </c>
      <c r="CZ130" s="729" t="str">
        <f>'wedstrijd 6-17 en 7-18'!X15</f>
        <v>Wijk v.Ton</v>
      </c>
      <c r="DC130" s="729" t="str">
        <f>'wedstrijd 6-17 en 7-18'!S15</f>
        <v>Heumen Wim</v>
      </c>
      <c r="DF130" s="729" t="str">
        <f>'wedstrijd 8-19 en 5-16'!K15</f>
        <v xml:space="preserve">Wissel de Ben </v>
      </c>
      <c r="DI130" s="729" t="str">
        <f>'wedstrijd 8-19 en 5-16'!F15</f>
        <v>Rooijen van Albert</v>
      </c>
      <c r="DL130" s="729" t="str">
        <f>'wedstrijd 4-15 en 9-20'!X15</f>
        <v>Zande v.d.Piet</v>
      </c>
      <c r="DO130" s="729" t="str">
        <f>'wedstrijd 4-15 en 9-20'!S15</f>
        <v>Reusken Harry*</v>
      </c>
      <c r="DR130" s="729" t="str">
        <f>'wedstrijd 10-21 en 3-14'!K15</f>
        <v>Boere Piet</v>
      </c>
      <c r="DU130" s="729" t="str">
        <f>'wedstrijd 10-21 en 3-14'!F15</f>
        <v>Janowski Ed</v>
      </c>
      <c r="DX130" s="729" t="str">
        <f>'wedstrijd 2-13 en 11-22'!X15</f>
        <v>Wils Harrie</v>
      </c>
      <c r="EA130" s="729" t="str">
        <f>'wedstrijd 2-13 en 11-22'!S15</f>
        <v>Uitgevallan Mink Loek</v>
      </c>
    </row>
    <row r="131" spans="1:132" x14ac:dyDescent="0.2">
      <c r="A131" s="723"/>
      <c r="B131" s="723"/>
      <c r="C131" s="723"/>
      <c r="D131" s="723"/>
      <c r="E131" s="723"/>
      <c r="F131" s="723"/>
    </row>
    <row r="132" spans="1:132" x14ac:dyDescent="0.2">
      <c r="A132" s="723"/>
      <c r="B132" s="723"/>
      <c r="C132" s="723"/>
      <c r="D132" s="723"/>
      <c r="E132" s="723"/>
      <c r="F132" s="723"/>
    </row>
    <row r="133" spans="1:132" x14ac:dyDescent="0.2">
      <c r="A133" s="731"/>
      <c r="B133" s="731"/>
      <c r="C133" s="723" t="s">
        <v>319</v>
      </c>
      <c r="D133" s="731"/>
      <c r="E133" s="724"/>
      <c r="F133" s="732"/>
      <c r="I133" s="723" t="s">
        <v>319</v>
      </c>
      <c r="O133" s="723" t="s">
        <v>319</v>
      </c>
      <c r="U133" s="723" t="s">
        <v>319</v>
      </c>
      <c r="AA133" s="723" t="s">
        <v>319</v>
      </c>
      <c r="AG133" s="723" t="s">
        <v>319</v>
      </c>
      <c r="AM133" s="723" t="s">
        <v>319</v>
      </c>
      <c r="AS133" s="723" t="s">
        <v>319</v>
      </c>
      <c r="AY133" s="723" t="s">
        <v>319</v>
      </c>
      <c r="BE133" s="723" t="s">
        <v>319</v>
      </c>
      <c r="BK133" s="723" t="s">
        <v>319</v>
      </c>
      <c r="BQ133" s="723" t="s">
        <v>319</v>
      </c>
      <c r="BW133" s="723" t="s">
        <v>319</v>
      </c>
      <c r="CC133" s="723" t="s">
        <v>319</v>
      </c>
      <c r="CI133" s="723" t="s">
        <v>319</v>
      </c>
      <c r="CO133" s="723" t="s">
        <v>319</v>
      </c>
      <c r="CU133" s="723" t="s">
        <v>319</v>
      </c>
      <c r="DA133" s="723" t="s">
        <v>319</v>
      </c>
      <c r="DG133" s="723" t="s">
        <v>319</v>
      </c>
      <c r="DM133" s="723" t="s">
        <v>319</v>
      </c>
      <c r="DS133" s="723" t="s">
        <v>319</v>
      </c>
      <c r="DY133" s="723" t="s">
        <v>319</v>
      </c>
    </row>
    <row r="134" spans="1:132" x14ac:dyDescent="0.2">
      <c r="A134" s="731"/>
      <c r="B134" s="731">
        <f>'wedstrijd 1-12'!L1</f>
        <v>1</v>
      </c>
      <c r="C134" s="731"/>
      <c r="D134" s="731"/>
      <c r="E134" s="723"/>
      <c r="F134" s="733">
        <f>'wedstrijd 1-12'!I2</f>
        <v>43382</v>
      </c>
      <c r="H134" s="724">
        <f>'wedstrijd 2-13 en 11-22'!C1</f>
        <v>2</v>
      </c>
      <c r="L134" s="725">
        <f>'wedstrijd 2-13 en 11-22'!A1</f>
        <v>43389</v>
      </c>
      <c r="M134" s="724"/>
      <c r="N134" s="724">
        <f>'wedstrijd 10-21 en 3-14'!P1</f>
        <v>3</v>
      </c>
      <c r="O134" s="724"/>
      <c r="P134" s="724"/>
      <c r="Q134" s="724"/>
      <c r="R134" s="725">
        <f>'wedstrijd 10-21 en 3-14'!M2</f>
        <v>43396</v>
      </c>
      <c r="S134" s="724"/>
      <c r="T134" s="724">
        <f>'wedstrijd 4-15 en 9-20'!C1</f>
        <v>4</v>
      </c>
      <c r="U134" s="724"/>
      <c r="V134" s="724"/>
      <c r="W134" s="724"/>
      <c r="X134" s="725">
        <f>'wedstrijd 4-15 en 9-20'!A1</f>
        <v>43403</v>
      </c>
      <c r="Y134" s="724"/>
      <c r="Z134" s="724">
        <f>'wedstrijd 8-19 en 5-16'!P1</f>
        <v>5</v>
      </c>
      <c r="AA134" s="724"/>
      <c r="AB134" s="724"/>
      <c r="AC134" s="724"/>
      <c r="AD134" s="725">
        <f>'wedstrijd 8-19 en 5-16'!M2</f>
        <v>43410</v>
      </c>
      <c r="AE134" s="724"/>
      <c r="AF134" s="724">
        <f>'wedstrijd 6-17 en 7-18'!C1</f>
        <v>6</v>
      </c>
      <c r="AG134" s="724"/>
      <c r="AH134" s="724"/>
      <c r="AI134" s="724"/>
      <c r="AJ134" s="725">
        <f>'wedstrijd 6-17 en 7-18'!A1</f>
        <v>43417</v>
      </c>
      <c r="AK134" s="724"/>
      <c r="AL134" s="724">
        <f>'wedstrijd 6-17 en 7-18'!P1</f>
        <v>7</v>
      </c>
      <c r="AM134" s="724"/>
      <c r="AN134" s="724"/>
      <c r="AO134" s="724"/>
      <c r="AP134" s="725">
        <f>'wedstrijd 6-17 en 7-18'!M2</f>
        <v>43424</v>
      </c>
      <c r="AQ134" s="724"/>
      <c r="AR134" s="724">
        <f>'wedstrijd 8-19 en 5-16'!C1</f>
        <v>8</v>
      </c>
      <c r="AS134" s="724"/>
      <c r="AT134" s="724"/>
      <c r="AU134" s="724"/>
      <c r="AV134" s="725">
        <f>'wedstrijd 8-19 en 5-16'!A1</f>
        <v>43431</v>
      </c>
      <c r="AW134" s="724"/>
      <c r="AX134" s="724">
        <f>'wedstrijd 4-15 en 9-20'!P1</f>
        <v>9</v>
      </c>
      <c r="AY134" s="724"/>
      <c r="AZ134" s="724"/>
      <c r="BA134" s="724"/>
      <c r="BB134" s="725">
        <f>'wedstrijd 4-15 en 9-20'!M2</f>
        <v>43438</v>
      </c>
      <c r="BC134" s="724"/>
      <c r="BD134" s="724">
        <f>'wedstrijd 10-21 en 3-14'!C1</f>
        <v>10</v>
      </c>
      <c r="BE134" s="724"/>
      <c r="BF134" s="724"/>
      <c r="BG134" s="724"/>
      <c r="BH134" s="725">
        <f>'wedstrijd 10-21 en 3-14'!A1</f>
        <v>43445</v>
      </c>
      <c r="BI134" s="724"/>
      <c r="BJ134" s="724">
        <f>'wedstrijd 2-13 en 11-22'!P1</f>
        <v>11</v>
      </c>
      <c r="BK134" s="724"/>
      <c r="BL134" s="724"/>
      <c r="BM134" s="724"/>
      <c r="BN134" s="725">
        <f>'wedstrijd 2-13 en 11-22'!M2</f>
        <v>43452</v>
      </c>
      <c r="BO134" s="724"/>
      <c r="BP134" s="724" t="str">
        <f>'wedstrijd 1-12'!L55</f>
        <v>12</v>
      </c>
      <c r="BQ134" s="724"/>
      <c r="BR134" s="724"/>
      <c r="BS134" s="724"/>
      <c r="BT134" s="726" t="str">
        <f>'wedstrijd 1-12'!I55</f>
        <v>08-01-2019</v>
      </c>
      <c r="BU134" s="724"/>
      <c r="BV134" s="724">
        <f>'wedstrijd 2-13 en 11-22'!C55</f>
        <v>13</v>
      </c>
      <c r="BW134" s="724"/>
      <c r="BX134" s="724"/>
      <c r="BY134" s="724"/>
      <c r="BZ134" s="725" t="str">
        <f>'wedstrijd 2-13 en 11-22'!A55</f>
        <v>15-01-2019</v>
      </c>
      <c r="CA134" s="724"/>
      <c r="CB134" s="724">
        <f>'wedstrijd 10-21 en 3-14'!P55</f>
        <v>14</v>
      </c>
      <c r="CC134" s="724"/>
      <c r="CD134" s="724"/>
      <c r="CE134" s="724"/>
      <c r="CF134" s="727" t="str">
        <f>'wedstrijd 10-21 en 3-14'!N55</f>
        <v>22-01-2019</v>
      </c>
      <c r="CG134" s="724"/>
      <c r="CH134" s="724">
        <f>'wedstrijd 4-15 en 9-20'!C55</f>
        <v>15</v>
      </c>
      <c r="CI134" s="724"/>
      <c r="CJ134" s="724"/>
      <c r="CK134" s="724"/>
      <c r="CL134" s="727" t="str">
        <f>'wedstrijd 4-15 en 9-20'!A55</f>
        <v>29-01-2019</v>
      </c>
      <c r="CM134" s="724"/>
      <c r="CN134" s="724">
        <f>'wedstrijd 8-19 en 5-16'!P55</f>
        <v>16</v>
      </c>
      <c r="CO134" s="724"/>
      <c r="CP134" s="724"/>
      <c r="CQ134" s="724"/>
      <c r="CR134" s="727" t="str">
        <f>'wedstrijd 8-19 en 5-16'!N55</f>
        <v>05-02-2019</v>
      </c>
      <c r="CS134" s="724"/>
      <c r="CT134" s="724">
        <f>'wedstrijd 6-17 en 7-18'!C55</f>
        <v>17</v>
      </c>
      <c r="CU134" s="724"/>
      <c r="CV134" s="724"/>
      <c r="CW134" s="724"/>
      <c r="CX134" s="727" t="str">
        <f>'wedstrijd 6-17 en 7-18'!A55</f>
        <v>12-02-2019</v>
      </c>
      <c r="CY134" s="724"/>
      <c r="CZ134" s="724">
        <f>'wedstrijd 6-17 en 7-18'!P55</f>
        <v>18</v>
      </c>
      <c r="DA134" s="724"/>
      <c r="DB134" s="724"/>
      <c r="DC134" s="724"/>
      <c r="DD134" s="727" t="str">
        <f>'wedstrijd 6-17 en 7-18'!N55</f>
        <v>19-02-2019</v>
      </c>
      <c r="DE134" s="724"/>
      <c r="DF134" s="724">
        <f>'wedstrijd 8-19 en 5-16'!C55</f>
        <v>19</v>
      </c>
      <c r="DG134" s="724"/>
      <c r="DH134" s="724"/>
      <c r="DI134" s="724"/>
      <c r="DJ134" s="727" t="str">
        <f>'wedstrijd 8-19 en 5-16'!A55</f>
        <v>26-02-2019</v>
      </c>
      <c r="DK134" s="724"/>
      <c r="DL134" s="724">
        <f>'wedstrijd 4-15 en 9-20'!P55</f>
        <v>20</v>
      </c>
      <c r="DM134" s="724"/>
      <c r="DN134" s="724"/>
      <c r="DO134" s="724"/>
      <c r="DP134" s="727" t="str">
        <f>'wedstrijd 4-15 en 9-20'!N55</f>
        <v>05-03-2019</v>
      </c>
      <c r="DQ134" s="724"/>
      <c r="DR134" s="724">
        <f>'wedstrijd 10-21 en 3-14'!C55</f>
        <v>21</v>
      </c>
      <c r="DS134" s="724"/>
      <c r="DT134" s="724"/>
      <c r="DU134" s="724"/>
      <c r="DV134" s="727" t="str">
        <f>'wedstrijd 10-21 en 3-14'!A55</f>
        <v>12-03-2019</v>
      </c>
      <c r="DW134" s="724"/>
      <c r="DX134" s="724">
        <f>'wedstrijd 2-13 en 11-22'!P55</f>
        <v>22</v>
      </c>
      <c r="DY134" s="724"/>
      <c r="DZ134" s="724"/>
      <c r="EA134" s="724"/>
      <c r="EB134" s="727" t="str">
        <f>'wedstrijd 2-13 en 11-22'!N55</f>
        <v>19-03-2019</v>
      </c>
    </row>
    <row r="135" spans="1:132" x14ac:dyDescent="0.2">
      <c r="A135" s="731"/>
      <c r="B135" s="731"/>
      <c r="C135" s="731"/>
      <c r="D135" s="731"/>
      <c r="E135" s="731"/>
      <c r="F135" s="731"/>
      <c r="M135" s="724"/>
      <c r="N135" s="724"/>
      <c r="O135" s="724"/>
      <c r="P135" s="724"/>
      <c r="Q135" s="724"/>
      <c r="R135" s="724"/>
      <c r="S135" s="724"/>
      <c r="T135" s="724"/>
      <c r="U135" s="724"/>
      <c r="V135" s="724"/>
      <c r="W135" s="724"/>
      <c r="X135" s="724"/>
      <c r="Y135" s="724"/>
      <c r="Z135" s="724"/>
      <c r="AA135" s="724"/>
      <c r="AB135" s="724"/>
      <c r="AC135" s="724"/>
      <c r="AD135" s="724"/>
      <c r="AE135" s="724"/>
      <c r="AF135" s="724"/>
      <c r="AG135" s="724"/>
      <c r="AH135" s="724"/>
      <c r="AI135" s="724"/>
      <c r="AJ135" s="724"/>
      <c r="AK135" s="724"/>
      <c r="AL135" s="724"/>
      <c r="AM135" s="724"/>
      <c r="AN135" s="724"/>
      <c r="AO135" s="724"/>
      <c r="AP135" s="724"/>
      <c r="AQ135" s="724"/>
      <c r="AR135" s="724"/>
      <c r="AS135" s="724"/>
      <c r="AT135" s="724"/>
      <c r="AU135" s="724"/>
      <c r="AV135" s="724"/>
      <c r="AW135" s="724"/>
      <c r="AX135" s="724"/>
      <c r="AY135" s="724"/>
      <c r="AZ135" s="724"/>
      <c r="BA135" s="724"/>
      <c r="BB135" s="724"/>
      <c r="BC135" s="724"/>
      <c r="BD135" s="724"/>
      <c r="BE135" s="724"/>
      <c r="BF135" s="724"/>
      <c r="BG135" s="724"/>
      <c r="BH135" s="724"/>
      <c r="BI135" s="724"/>
      <c r="BJ135" s="724"/>
      <c r="BK135" s="724"/>
      <c r="BL135" s="724"/>
      <c r="BM135" s="724"/>
      <c r="BN135" s="724"/>
      <c r="BO135" s="724"/>
      <c r="BP135" s="724"/>
      <c r="BQ135" s="724"/>
      <c r="BR135" s="724"/>
      <c r="BS135" s="724"/>
      <c r="BT135" s="724"/>
      <c r="BU135" s="724"/>
      <c r="BV135" s="724"/>
      <c r="BW135" s="724"/>
      <c r="BX135" s="724"/>
      <c r="BY135" s="724"/>
      <c r="BZ135" s="724"/>
      <c r="CA135" s="724"/>
      <c r="CB135" s="724"/>
      <c r="CC135" s="724"/>
      <c r="CD135" s="724"/>
      <c r="CE135" s="724"/>
      <c r="CF135" s="724"/>
      <c r="CG135" s="724"/>
      <c r="CH135" s="724"/>
      <c r="CI135" s="724"/>
      <c r="CJ135" s="724"/>
      <c r="CK135" s="724"/>
      <c r="CL135" s="724"/>
      <c r="CM135" s="724"/>
      <c r="CN135" s="724"/>
      <c r="CO135" s="724"/>
      <c r="CP135" s="724"/>
      <c r="CQ135" s="724"/>
      <c r="CR135" s="724"/>
      <c r="CS135" s="724"/>
      <c r="CT135" s="724"/>
      <c r="CU135" s="724"/>
      <c r="CV135" s="724"/>
      <c r="CW135" s="724"/>
      <c r="CX135" s="724"/>
      <c r="CY135" s="724"/>
      <c r="CZ135" s="724"/>
      <c r="DA135" s="724"/>
      <c r="DB135" s="724"/>
      <c r="DC135" s="724"/>
      <c r="DD135" s="724"/>
      <c r="DE135" s="724"/>
      <c r="DF135" s="724"/>
      <c r="DG135" s="724"/>
      <c r="DH135" s="724"/>
      <c r="DI135" s="724"/>
      <c r="DJ135" s="724"/>
      <c r="DK135" s="724"/>
      <c r="DL135" s="724"/>
      <c r="DM135" s="724"/>
      <c r="DN135" s="724"/>
      <c r="DO135" s="724"/>
      <c r="DP135" s="724"/>
      <c r="DQ135" s="724"/>
      <c r="DR135" s="724"/>
      <c r="DS135" s="724"/>
      <c r="DT135" s="724"/>
      <c r="DU135" s="724"/>
      <c r="DV135" s="724"/>
      <c r="DW135" s="724"/>
      <c r="DX135" s="724"/>
      <c r="DY135" s="724"/>
      <c r="DZ135" s="724"/>
      <c r="EA135" s="724"/>
      <c r="EB135" s="724"/>
    </row>
    <row r="136" spans="1:132" x14ac:dyDescent="0.2">
      <c r="A136" s="731"/>
      <c r="B136" s="731"/>
      <c r="C136" s="731"/>
      <c r="D136" s="731"/>
      <c r="E136" s="731"/>
      <c r="F136" s="731"/>
      <c r="G136" s="724"/>
      <c r="H136" s="724"/>
      <c r="I136" s="724"/>
      <c r="J136" s="724"/>
      <c r="K136" s="724"/>
      <c r="L136" s="724"/>
      <c r="M136" s="724"/>
      <c r="N136" s="724"/>
      <c r="O136" s="724"/>
      <c r="P136" s="724"/>
      <c r="Q136" s="724"/>
      <c r="R136" s="724"/>
      <c r="S136" s="724"/>
      <c r="T136" s="724"/>
      <c r="U136" s="724"/>
      <c r="V136" s="724"/>
      <c r="W136" s="724"/>
      <c r="X136" s="724"/>
      <c r="Y136" s="724"/>
      <c r="Z136" s="724"/>
      <c r="AA136" s="724"/>
      <c r="AB136" s="724"/>
      <c r="AC136" s="724"/>
      <c r="AD136" s="724"/>
      <c r="AE136" s="724"/>
      <c r="AF136" s="724"/>
      <c r="AG136" s="724"/>
      <c r="AH136" s="724"/>
      <c r="AI136" s="724"/>
      <c r="AJ136" s="724"/>
      <c r="AK136" s="724"/>
      <c r="AL136" s="724"/>
      <c r="AM136" s="724"/>
      <c r="AN136" s="724"/>
      <c r="AO136" s="724"/>
      <c r="AP136" s="724"/>
      <c r="AQ136" s="724"/>
      <c r="AR136" s="724"/>
      <c r="AS136" s="724"/>
      <c r="AT136" s="724"/>
      <c r="AU136" s="724"/>
      <c r="AV136" s="724"/>
      <c r="AW136" s="724"/>
      <c r="AX136" s="724"/>
      <c r="AY136" s="724"/>
      <c r="AZ136" s="724"/>
      <c r="BA136" s="724"/>
      <c r="BB136" s="724"/>
      <c r="BC136" s="724"/>
      <c r="BD136" s="724"/>
      <c r="BE136" s="724"/>
      <c r="BF136" s="724"/>
      <c r="BG136" s="724"/>
      <c r="BH136" s="724"/>
      <c r="BI136" s="724"/>
      <c r="BJ136" s="724"/>
      <c r="BK136" s="724"/>
      <c r="BL136" s="724"/>
      <c r="BM136" s="724"/>
      <c r="BN136" s="724"/>
      <c r="BO136" s="724"/>
      <c r="BP136" s="724"/>
      <c r="BQ136" s="724"/>
      <c r="BR136" s="724"/>
      <c r="BS136" s="724"/>
      <c r="BT136" s="724"/>
      <c r="BU136" s="724"/>
      <c r="BV136" s="724"/>
      <c r="BW136" s="724"/>
      <c r="BX136" s="724"/>
      <c r="BY136" s="724"/>
      <c r="BZ136" s="724"/>
      <c r="CA136" s="724"/>
      <c r="CB136" s="724"/>
      <c r="CC136" s="724"/>
      <c r="CD136" s="724"/>
      <c r="CE136" s="724"/>
      <c r="CF136" s="724"/>
      <c r="CG136" s="724"/>
      <c r="CH136" s="724"/>
      <c r="CI136" s="724"/>
      <c r="CJ136" s="724"/>
      <c r="CK136" s="724"/>
      <c r="CL136" s="724"/>
      <c r="CM136" s="724"/>
      <c r="CN136" s="724"/>
      <c r="CO136" s="724"/>
      <c r="CP136" s="724"/>
      <c r="CQ136" s="724"/>
      <c r="CR136" s="724"/>
      <c r="CS136" s="724"/>
      <c r="CT136" s="724"/>
      <c r="CU136" s="724"/>
      <c r="CV136" s="724"/>
      <c r="CW136" s="724"/>
      <c r="CX136" s="724"/>
      <c r="CY136" s="724"/>
      <c r="CZ136" s="724"/>
      <c r="DA136" s="724"/>
      <c r="DB136" s="724"/>
      <c r="DC136" s="724"/>
      <c r="DD136" s="724"/>
      <c r="DE136" s="724"/>
      <c r="DF136" s="724"/>
      <c r="DG136" s="724"/>
      <c r="DH136" s="724"/>
      <c r="DI136" s="724"/>
      <c r="DJ136" s="724"/>
      <c r="DK136" s="724"/>
      <c r="DL136" s="724"/>
      <c r="DM136" s="724"/>
      <c r="DN136" s="724"/>
      <c r="DO136" s="724"/>
      <c r="DP136" s="724"/>
      <c r="DQ136" s="724"/>
      <c r="DR136" s="724"/>
      <c r="DS136" s="724"/>
      <c r="DT136" s="724"/>
      <c r="DU136" s="724"/>
      <c r="DV136" s="724"/>
      <c r="DW136" s="724"/>
      <c r="DX136" s="724"/>
      <c r="DY136" s="724"/>
      <c r="DZ136" s="724"/>
      <c r="EA136" s="724"/>
      <c r="EB136" s="724"/>
    </row>
    <row r="137" spans="1:132" x14ac:dyDescent="0.2">
      <c r="A137" s="731"/>
      <c r="B137" s="734"/>
      <c r="C137" s="735" t="str">
        <f>'wedstrijd 1-12'!L16</f>
        <v>E</v>
      </c>
      <c r="D137" s="731"/>
      <c r="E137" s="734"/>
      <c r="F137" s="735" t="str">
        <f>'wedstrijd 1-12'!Q16</f>
        <v>E</v>
      </c>
      <c r="G137" s="724"/>
      <c r="H137" s="724"/>
      <c r="I137" s="724" t="str">
        <f>'wedstrijd 2-13 en 11-22'!C16</f>
        <v>G</v>
      </c>
      <c r="J137" s="724"/>
      <c r="K137" s="724"/>
      <c r="L137" s="724" t="str">
        <f>'wedstrijd 2-13 en 11-22'!H16</f>
        <v>G</v>
      </c>
      <c r="M137" s="724"/>
      <c r="N137" s="724"/>
      <c r="O137" s="724" t="str">
        <f>'wedstrijd 10-21 en 3-14'!P16</f>
        <v>G</v>
      </c>
      <c r="P137" s="724"/>
      <c r="Q137" s="724"/>
      <c r="R137" s="724" t="str">
        <f>'wedstrijd 10-21 en 3-14'!U16</f>
        <v>G</v>
      </c>
      <c r="S137" s="724"/>
      <c r="T137" s="724"/>
      <c r="U137" s="724" t="str">
        <f>'wedstrijd 4-15 en 9-20'!C16</f>
        <v>G</v>
      </c>
      <c r="V137" s="724"/>
      <c r="W137" s="724"/>
      <c r="X137" s="724" t="str">
        <f>'wedstrijd 4-15 en 9-20'!H16</f>
        <v>G</v>
      </c>
      <c r="Y137" s="724"/>
      <c r="Z137" s="724"/>
      <c r="AA137" s="724" t="str">
        <f>'wedstrijd 8-19 en 5-16'!P16</f>
        <v>E</v>
      </c>
      <c r="AB137" s="724"/>
      <c r="AC137" s="724"/>
      <c r="AD137" s="724" t="str">
        <f>'wedstrijd 8-19 en 5-16'!U16</f>
        <v>E</v>
      </c>
      <c r="AE137" s="724"/>
      <c r="AF137" s="724"/>
      <c r="AG137" s="724" t="str">
        <f>'wedstrijd 6-17 en 7-18'!C16</f>
        <v>D</v>
      </c>
      <c r="AH137" s="724"/>
      <c r="AI137" s="724"/>
      <c r="AJ137" s="724" t="str">
        <f>'wedstrijd 6-17 en 7-18'!H16</f>
        <v>D</v>
      </c>
      <c r="AK137" s="724"/>
      <c r="AL137" s="724"/>
      <c r="AM137" s="724" t="str">
        <f>'wedstrijd 6-17 en 7-18'!P16</f>
        <v>F</v>
      </c>
      <c r="AN137" s="724"/>
      <c r="AO137" s="724"/>
      <c r="AP137" s="724" t="str">
        <f>'wedstrijd 6-17 en 7-18'!U16</f>
        <v>F</v>
      </c>
      <c r="AQ137" s="724"/>
      <c r="AR137" s="724"/>
      <c r="AS137" s="724" t="str">
        <f>'wedstrijd 8-19 en 5-16'!C16</f>
        <v>H</v>
      </c>
      <c r="AT137" s="724"/>
      <c r="AU137" s="724"/>
      <c r="AV137" s="724" t="str">
        <f>'wedstrijd 8-19 en 5-16'!H16</f>
        <v>H</v>
      </c>
      <c r="AW137" s="724"/>
      <c r="AX137" s="724"/>
      <c r="AY137" s="724" t="str">
        <f>'wedstrijd 4-15 en 9-20'!P16</f>
        <v>G</v>
      </c>
      <c r="AZ137" s="724"/>
      <c r="BA137" s="724"/>
      <c r="BB137" s="724" t="str">
        <f>'wedstrijd 4-15 en 9-20'!U16</f>
        <v>G</v>
      </c>
      <c r="BC137" s="724"/>
      <c r="BD137" s="724"/>
      <c r="BE137" s="724" t="str">
        <f>'wedstrijd 10-21 en 3-14'!C16</f>
        <v>G</v>
      </c>
      <c r="BF137" s="724"/>
      <c r="BG137" s="724"/>
      <c r="BH137" s="724" t="str">
        <f>'wedstrijd 10-21 en 3-14'!H16</f>
        <v>G</v>
      </c>
      <c r="BI137" s="724"/>
      <c r="BJ137" s="724"/>
      <c r="BK137" s="724" t="str">
        <f>'wedstrijd 2-13 en 11-22'!P16</f>
        <v>F</v>
      </c>
      <c r="BL137" s="724"/>
      <c r="BM137" s="724"/>
      <c r="BN137" s="724" t="str">
        <f>'wedstrijd 2-13 en 11-22'!U16</f>
        <v>F</v>
      </c>
      <c r="BO137" s="724"/>
      <c r="BP137" s="724"/>
      <c r="BQ137" s="724" t="str">
        <f>'wedstrijd 1-12'!Q16</f>
        <v>E</v>
      </c>
      <c r="BR137" s="724"/>
      <c r="BS137" s="724"/>
      <c r="BT137" s="724" t="str">
        <f>'wedstrijd 1-12'!L16</f>
        <v>E</v>
      </c>
      <c r="BU137" s="724"/>
      <c r="BV137" s="724"/>
      <c r="BW137" s="724" t="str">
        <f>'wedstrijd 2-13 en 11-22'!H16</f>
        <v>G</v>
      </c>
      <c r="BX137" s="724"/>
      <c r="BY137" s="724"/>
      <c r="BZ137" s="724" t="str">
        <f>'wedstrijd 2-13 en 11-22'!C16</f>
        <v>G</v>
      </c>
      <c r="CA137" s="724"/>
      <c r="CB137" s="724"/>
      <c r="CC137" s="724" t="str">
        <f>'wedstrijd 10-21 en 3-14'!U16</f>
        <v>G</v>
      </c>
      <c r="CD137" s="724"/>
      <c r="CE137" s="724"/>
      <c r="CF137" s="724" t="str">
        <f>'wedstrijd 10-21 en 3-14'!P16</f>
        <v>G</v>
      </c>
      <c r="CG137" s="724"/>
      <c r="CH137" s="724"/>
      <c r="CI137" s="724" t="str">
        <f>'wedstrijd 4-15 en 9-20'!H16</f>
        <v>G</v>
      </c>
      <c r="CJ137" s="724"/>
      <c r="CK137" s="724"/>
      <c r="CL137" s="724" t="str">
        <f>'wedstrijd 4-15 en 9-20'!C16</f>
        <v>G</v>
      </c>
      <c r="CM137" s="724"/>
      <c r="CN137" s="724"/>
      <c r="CO137" s="724" t="str">
        <f>'wedstrijd 8-19 en 5-16'!U16</f>
        <v>E</v>
      </c>
      <c r="CP137" s="724"/>
      <c r="CQ137" s="724"/>
      <c r="CR137" s="724" t="str">
        <f>'wedstrijd 8-19 en 5-16'!P16</f>
        <v>E</v>
      </c>
      <c r="CS137" s="724"/>
      <c r="CT137" s="724"/>
      <c r="CU137" s="724" t="str">
        <f>'wedstrijd 6-17 en 7-18'!H16</f>
        <v>D</v>
      </c>
      <c r="CV137" s="724"/>
      <c r="CW137" s="724"/>
      <c r="CX137" s="724" t="str">
        <f>'wedstrijd 6-17 en 7-18'!C16</f>
        <v>D</v>
      </c>
      <c r="CY137" s="724"/>
      <c r="CZ137" s="724"/>
      <c r="DA137" s="724" t="str">
        <f>'wedstrijd 6-17 en 7-18'!U16</f>
        <v>F</v>
      </c>
      <c r="DB137" s="724"/>
      <c r="DC137" s="724"/>
      <c r="DD137" s="724" t="str">
        <f>'wedstrijd 6-17 en 7-18'!P16</f>
        <v>F</v>
      </c>
      <c r="DE137" s="724"/>
      <c r="DF137" s="724"/>
      <c r="DG137" s="724" t="str">
        <f>'wedstrijd 8-19 en 5-16'!H16</f>
        <v>H</v>
      </c>
      <c r="DH137" s="724"/>
      <c r="DI137" s="724"/>
      <c r="DJ137" s="724" t="str">
        <f>'wedstrijd 8-19 en 5-16'!C16</f>
        <v>H</v>
      </c>
      <c r="DK137" s="724"/>
      <c r="DL137" s="724"/>
      <c r="DM137" s="724" t="str">
        <f>'wedstrijd 4-15 en 9-20'!U16</f>
        <v>G</v>
      </c>
      <c r="DN137" s="724"/>
      <c r="DO137" s="724"/>
      <c r="DP137" s="724" t="str">
        <f>'wedstrijd 4-15 en 9-20'!P16</f>
        <v>G</v>
      </c>
      <c r="DQ137" s="724"/>
      <c r="DR137" s="724"/>
      <c r="DS137" s="724" t="str">
        <f>'wedstrijd 10-21 en 3-14'!H16</f>
        <v>G</v>
      </c>
      <c r="DT137" s="724"/>
      <c r="DU137" s="724"/>
      <c r="DV137" s="724" t="str">
        <f>'wedstrijd 10-21 en 3-14'!C16</f>
        <v>G</v>
      </c>
      <c r="DW137" s="724"/>
      <c r="DX137" s="724"/>
      <c r="DY137" s="724" t="str">
        <f>'wedstrijd 2-13 en 11-22'!U16</f>
        <v>F</v>
      </c>
      <c r="DZ137" s="724"/>
      <c r="EA137" s="724"/>
      <c r="EB137" s="724" t="str">
        <f>'wedstrijd 2-13 en 11-22'!P16</f>
        <v>F</v>
      </c>
    </row>
    <row r="138" spans="1:132" ht="15.75" x14ac:dyDescent="0.2">
      <c r="A138" s="731"/>
      <c r="B138" s="743"/>
      <c r="C138" s="731"/>
      <c r="D138" s="731"/>
      <c r="E138" s="744"/>
      <c r="F138" s="731"/>
      <c r="G138" s="724"/>
      <c r="H138" s="724"/>
      <c r="I138" s="724"/>
      <c r="J138" s="724"/>
      <c r="K138" s="724"/>
      <c r="L138" s="724"/>
      <c r="M138" s="724"/>
      <c r="N138" s="724"/>
      <c r="O138" s="724"/>
      <c r="P138" s="724"/>
      <c r="Q138" s="724"/>
      <c r="R138" s="724"/>
      <c r="S138" s="724"/>
      <c r="T138" s="724"/>
      <c r="U138" s="724"/>
      <c r="V138" s="724"/>
      <c r="W138" s="724"/>
      <c r="X138" s="724"/>
      <c r="Y138" s="724"/>
      <c r="Z138" s="724"/>
      <c r="AA138" s="724"/>
      <c r="AB138" s="724"/>
      <c r="AC138" s="724"/>
      <c r="AD138" s="724"/>
      <c r="AE138" s="724"/>
      <c r="AF138" s="724"/>
      <c r="AG138" s="724"/>
      <c r="AH138" s="724"/>
      <c r="AI138" s="724"/>
      <c r="AJ138" s="724"/>
      <c r="AK138" s="724"/>
      <c r="AL138" s="724"/>
      <c r="AM138" s="724"/>
      <c r="AN138" s="724"/>
      <c r="AO138" s="724"/>
      <c r="AP138" s="724"/>
      <c r="AQ138" s="724"/>
      <c r="AR138" s="724"/>
      <c r="AS138" s="724"/>
      <c r="AT138" s="724"/>
      <c r="AU138" s="724"/>
      <c r="AV138" s="724"/>
      <c r="AW138" s="724"/>
      <c r="AX138" s="724"/>
      <c r="AY138" s="724"/>
      <c r="AZ138" s="724"/>
      <c r="BA138" s="724"/>
      <c r="BB138" s="724"/>
      <c r="BC138" s="724"/>
      <c r="BD138" s="724"/>
      <c r="BE138" s="724"/>
      <c r="BF138" s="724"/>
      <c r="BG138" s="724"/>
      <c r="BH138" s="724"/>
      <c r="BI138" s="724"/>
      <c r="BJ138" s="724"/>
      <c r="BK138" s="724"/>
      <c r="BL138" s="724"/>
      <c r="BM138" s="724"/>
      <c r="BN138" s="724"/>
      <c r="BO138" s="724"/>
      <c r="BP138" s="724"/>
      <c r="BQ138" s="724"/>
      <c r="BR138" s="724"/>
      <c r="BS138" s="724"/>
      <c r="BT138" s="724"/>
      <c r="BU138" s="724"/>
      <c r="BV138" s="724"/>
      <c r="BW138" s="724"/>
      <c r="BX138" s="724"/>
      <c r="BY138" s="724"/>
      <c r="BZ138" s="724"/>
      <c r="CA138" s="724"/>
      <c r="CB138" s="724"/>
      <c r="CC138" s="724"/>
      <c r="CD138" s="724"/>
      <c r="CE138" s="724"/>
      <c r="CF138" s="724"/>
      <c r="CG138" s="724"/>
      <c r="CH138" s="724"/>
      <c r="CI138" s="724"/>
      <c r="CJ138" s="724"/>
      <c r="CK138" s="724"/>
      <c r="CL138" s="724"/>
      <c r="CM138" s="724"/>
      <c r="CN138" s="724"/>
      <c r="CO138" s="724"/>
      <c r="CP138" s="724"/>
      <c r="CQ138" s="724"/>
      <c r="CR138" s="724"/>
      <c r="CS138" s="724"/>
      <c r="CT138" s="724"/>
      <c r="CU138" s="724"/>
      <c r="CV138" s="724"/>
      <c r="CW138" s="724"/>
      <c r="CX138" s="724"/>
      <c r="CY138" s="724"/>
      <c r="CZ138" s="724"/>
      <c r="DA138" s="724"/>
      <c r="DB138" s="724"/>
      <c r="DC138" s="724"/>
      <c r="DD138" s="724"/>
      <c r="DE138" s="724"/>
      <c r="DF138" s="724"/>
      <c r="DG138" s="724"/>
      <c r="DH138" s="724"/>
      <c r="DI138" s="724"/>
      <c r="DJ138" s="724"/>
      <c r="DK138" s="724"/>
      <c r="DL138" s="724"/>
      <c r="DM138" s="724"/>
      <c r="DN138" s="724"/>
      <c r="DO138" s="724"/>
      <c r="DP138" s="724"/>
      <c r="DQ138" s="724"/>
      <c r="DR138" s="724"/>
      <c r="DS138" s="724"/>
      <c r="DT138" s="724"/>
      <c r="DU138" s="724"/>
      <c r="DV138" s="724"/>
      <c r="DW138" s="724"/>
      <c r="DX138" s="724"/>
      <c r="DY138" s="724"/>
      <c r="DZ138" s="724"/>
      <c r="EA138" s="724"/>
      <c r="EB138" s="724"/>
    </row>
    <row r="139" spans="1:132" x14ac:dyDescent="0.2">
      <c r="B139" s="745"/>
      <c r="C139" s="746">
        <f>'wedstrijd 1-12'!N16</f>
        <v>27.8125</v>
      </c>
      <c r="D139" s="745"/>
      <c r="E139" s="745"/>
      <c r="F139" s="746">
        <f>'wedstrijd 1-12'!S16</f>
        <v>25.735295000000001</v>
      </c>
      <c r="G139" s="724"/>
      <c r="H139" s="724"/>
      <c r="I139" s="730">
        <f>'wedstrijd 2-13 en 11-22'!E16</f>
        <v>14.719099999999999</v>
      </c>
      <c r="J139" s="724"/>
      <c r="K139" s="724"/>
      <c r="L139" s="730">
        <f>'wedstrijd 2-13 en 11-22'!J16</f>
        <v>19.333332500000001</v>
      </c>
      <c r="M139" s="724"/>
      <c r="N139" s="724"/>
      <c r="O139" s="730">
        <f>'wedstrijd 10-21 en 3-14'!R16</f>
        <v>19.333332500000001</v>
      </c>
      <c r="P139" s="724"/>
      <c r="Q139" s="724"/>
      <c r="R139" s="730">
        <f>'wedstrijd 10-21 en 3-14'!W16</f>
        <v>15.5</v>
      </c>
      <c r="S139" s="724"/>
      <c r="T139" s="724"/>
      <c r="U139" s="730">
        <f>'wedstrijd 4-15 en 9-20'!E16</f>
        <v>14.296634999999998</v>
      </c>
      <c r="V139" s="724"/>
      <c r="W139" s="724"/>
      <c r="X139" s="730">
        <f>'wedstrijd 4-15 en 9-20'!J16</f>
        <v>17.618385</v>
      </c>
      <c r="Y139" s="724"/>
      <c r="Z139" s="724"/>
      <c r="AA139" s="730">
        <f>'wedstrijd 8-19 en 5-16'!R16</f>
        <v>25.5</v>
      </c>
      <c r="AB139" s="724"/>
      <c r="AC139" s="724"/>
      <c r="AD139" s="730">
        <f>'wedstrijd 8-19 en 5-16'!W16</f>
        <v>24.064169999999997</v>
      </c>
      <c r="AE139" s="724"/>
      <c r="AF139" s="724"/>
      <c r="AG139" s="730">
        <f>'wedstrijd 6-17 en 7-18'!E16</f>
        <v>33.214284999999997</v>
      </c>
      <c r="AH139" s="724"/>
      <c r="AI139" s="724"/>
      <c r="AJ139" s="730">
        <f>'wedstrijd 6-17 en 7-18'!J16</f>
        <v>34.779949999999999</v>
      </c>
      <c r="AK139" s="724"/>
      <c r="AL139" s="724"/>
      <c r="AM139" s="730">
        <f>'wedstrijd 6-17 en 7-18'!R16</f>
        <v>21.71659</v>
      </c>
      <c r="AN139" s="724"/>
      <c r="AO139" s="724"/>
      <c r="AP139" s="730">
        <f>'wedstrijd 6-17 en 7-18'!W16</f>
        <v>22.066015</v>
      </c>
      <c r="AQ139" s="724"/>
      <c r="AR139" s="724"/>
      <c r="AS139" s="730">
        <f>'wedstrijd 8-19 en 5-16'!E16</f>
        <v>12.103175</v>
      </c>
      <c r="AT139" s="724"/>
      <c r="AU139" s="724"/>
      <c r="AV139" s="730">
        <f>'wedstrijd 8-19 en 5-16'!J16</f>
        <v>9.5</v>
      </c>
      <c r="AW139" s="724"/>
      <c r="AX139" s="724"/>
      <c r="AY139" s="730">
        <f>'wedstrijd 4-15 en 9-20'!R16</f>
        <v>16.842722500000001</v>
      </c>
      <c r="AZ139" s="724"/>
      <c r="BA139" s="724"/>
      <c r="BB139" s="730">
        <f>'wedstrijd 4-15 en 9-20'!W16</f>
        <v>14.296634999999998</v>
      </c>
      <c r="BC139" s="724"/>
      <c r="BD139" s="724"/>
      <c r="BE139" s="730">
        <f>'wedstrijd 10-21 en 3-14'!E16</f>
        <v>18.049569999999999</v>
      </c>
      <c r="BF139" s="724"/>
      <c r="BG139" s="724"/>
      <c r="BH139" s="730">
        <f>'wedstrijd 10-21 en 3-14'!J16</f>
        <v>19.333332500000001</v>
      </c>
      <c r="BI139" s="724"/>
      <c r="BJ139" s="724"/>
      <c r="BK139" s="730">
        <f>'wedstrijd 2-13 en 11-22'!R16</f>
        <v>21.71659</v>
      </c>
      <c r="BL139" s="724"/>
      <c r="BM139" s="724"/>
      <c r="BN139" s="730">
        <f>'wedstrijd 2-13 en 11-22'!W16</f>
        <v>23.280942499999998</v>
      </c>
      <c r="BO139" s="724"/>
      <c r="BP139" s="724"/>
      <c r="BQ139" s="730">
        <f>'wedstrijd 1-12'!S16</f>
        <v>25.735295000000001</v>
      </c>
      <c r="BR139" s="724"/>
      <c r="BS139" s="724"/>
      <c r="BT139" s="730">
        <f>'wedstrijd 1-12'!N16</f>
        <v>27.8125</v>
      </c>
      <c r="BU139" s="724"/>
      <c r="BV139" s="724"/>
      <c r="BW139" s="730">
        <f>'wedstrijd 2-13 en 11-22'!J16</f>
        <v>19.333332500000001</v>
      </c>
      <c r="BX139" s="724"/>
      <c r="BY139" s="724"/>
      <c r="BZ139" s="730">
        <f>'wedstrijd 2-13 en 11-22'!E16</f>
        <v>14.719099999999999</v>
      </c>
      <c r="CA139" s="724"/>
      <c r="CB139" s="724"/>
      <c r="CC139" s="730">
        <f>'wedstrijd 10-21 en 3-14'!W16</f>
        <v>15.5</v>
      </c>
      <c r="CD139" s="724"/>
      <c r="CE139" s="724"/>
      <c r="CF139" s="730">
        <f>'wedstrijd 10-21 en 3-14'!R16</f>
        <v>19.333332500000001</v>
      </c>
      <c r="CG139" s="724"/>
      <c r="CH139" s="724"/>
      <c r="CI139" s="730">
        <f>'wedstrijd 4-15 en 9-20'!J16</f>
        <v>17.618385</v>
      </c>
      <c r="CJ139" s="724"/>
      <c r="CK139" s="724"/>
      <c r="CL139" s="730">
        <f>'wedstrijd 4-15 en 9-20'!E16</f>
        <v>14.296634999999998</v>
      </c>
      <c r="CM139" s="724"/>
      <c r="CN139" s="724"/>
      <c r="CO139" s="730">
        <f>'wedstrijd 8-19 en 5-16'!W16</f>
        <v>24.064169999999997</v>
      </c>
      <c r="CP139" s="724"/>
      <c r="CQ139" s="724"/>
      <c r="CR139" s="730">
        <f>'wedstrijd 8-19 en 5-16'!R16</f>
        <v>25.5</v>
      </c>
      <c r="CS139" s="724"/>
      <c r="CT139" s="724"/>
      <c r="CU139" s="730">
        <f>'wedstrijd 6-17 en 7-18'!J16</f>
        <v>34.779949999999999</v>
      </c>
      <c r="CV139" s="724"/>
      <c r="CW139" s="724"/>
      <c r="CX139" s="730">
        <f>'wedstrijd 6-17 en 7-18'!E16</f>
        <v>33.214284999999997</v>
      </c>
      <c r="CY139" s="724"/>
      <c r="CZ139" s="724"/>
      <c r="DA139" s="730">
        <f>'wedstrijd 6-17 en 7-18'!W16</f>
        <v>22.066015</v>
      </c>
      <c r="DB139" s="724"/>
      <c r="DC139" s="724"/>
      <c r="DD139" s="730">
        <f>'wedstrijd 6-17 en 7-18'!R16</f>
        <v>21.71659</v>
      </c>
      <c r="DE139" s="724"/>
      <c r="DF139" s="724"/>
      <c r="DG139" s="730">
        <f>'wedstrijd 8-19 en 5-16'!J16</f>
        <v>9.5</v>
      </c>
      <c r="DH139" s="724"/>
      <c r="DI139" s="724"/>
      <c r="DJ139" s="730">
        <f>'wedstrijd 8-19 en 5-16'!E16</f>
        <v>12.103175</v>
      </c>
      <c r="DK139" s="724"/>
      <c r="DL139" s="724"/>
      <c r="DM139" s="730">
        <f>'wedstrijd 4-15 en 9-20'!W16</f>
        <v>14.296634999999998</v>
      </c>
      <c r="DN139" s="724"/>
      <c r="DO139" s="724"/>
      <c r="DP139" s="730">
        <f>'wedstrijd 4-15 en 9-20'!R16</f>
        <v>16.842722500000001</v>
      </c>
      <c r="DQ139" s="724"/>
      <c r="DR139" s="724"/>
      <c r="DS139" s="730">
        <f>'wedstrijd 10-21 en 3-14'!J16</f>
        <v>19.333332500000001</v>
      </c>
      <c r="DT139" s="724"/>
      <c r="DU139" s="724"/>
      <c r="DV139" s="730">
        <f>'wedstrijd 10-21 en 3-14'!E16</f>
        <v>18.049569999999999</v>
      </c>
      <c r="DW139" s="724"/>
      <c r="DX139" s="724"/>
      <c r="DY139" s="730">
        <f>'wedstrijd 2-13 en 11-22'!W16</f>
        <v>23.280942499999998</v>
      </c>
      <c r="DZ139" s="724"/>
      <c r="EA139" s="724"/>
      <c r="EB139" s="730">
        <f>'wedstrijd 2-13 en 11-22'!R16</f>
        <v>21.71659</v>
      </c>
    </row>
    <row r="140" spans="1:132" s="729" customFormat="1" x14ac:dyDescent="0.25">
      <c r="B140" s="729" t="str">
        <f>'wedstrijd 1-12'!O16</f>
        <v>Kroon Jos</v>
      </c>
      <c r="E140" s="729" t="str">
        <f>'wedstrijd 1-12'!T16</f>
        <v>Boekraad Ad</v>
      </c>
      <c r="H140" s="729" t="str">
        <f>'wedstrijd 2-13 en 11-22'!F16</f>
        <v>Both Wim</v>
      </c>
      <c r="K140" s="729" t="str">
        <f>'wedstrijd 2-13 en 11-22'!K16</f>
        <v>Langerak Aart</v>
      </c>
      <c r="N140" s="729" t="str">
        <f>'wedstrijd 10-21 en 3-14'!S16</f>
        <v>Langerak Aart</v>
      </c>
      <c r="Q140" s="729" t="str">
        <f>'wedstrijd 10-21 en 3-14'!X16</f>
        <v>Duits Rene</v>
      </c>
      <c r="T140" s="729" t="str">
        <f>'wedstrijd 4-15 en 9-20'!F16</f>
        <v>Carton Hans</v>
      </c>
      <c r="W140" s="729" t="str">
        <f>'wedstrijd 4-15 en 9-20'!K16</f>
        <v>Wils Harrie</v>
      </c>
      <c r="Z140" s="729" t="str">
        <f>'wedstrijd 8-19 en 5-16'!S16</f>
        <v>Gelder van Frans</v>
      </c>
      <c r="AC140" s="729" t="str">
        <f>'wedstrijd 8-19 en 5-16'!X16</f>
        <v>Groot de Peter</v>
      </c>
      <c r="AE140" s="729" t="s">
        <v>509</v>
      </c>
      <c r="AF140" s="729" t="str">
        <f>'wedstrijd 6-17 en 7-18'!F16</f>
        <v>Janmaat Kees</v>
      </c>
      <c r="AI140" s="729" t="str">
        <f>'wedstrijd 6-17 en 7-18'!K16</f>
        <v>Brand Bert</v>
      </c>
      <c r="AL140" s="729" t="str">
        <f>'wedstrijd 6-17 en 7-18'!S16</f>
        <v>Oostendorp Anton</v>
      </c>
      <c r="AO140" s="729" t="str">
        <f>'wedstrijd 6-17 en 7-18'!X16</f>
        <v>Bode Harry</v>
      </c>
      <c r="AR140" s="729" t="str">
        <f>'wedstrijd 8-19 en 5-16'!F16</f>
        <v>Janowski Ed</v>
      </c>
      <c r="AU140" s="729" t="str">
        <f>'wedstrijd 8-19 en 5-16'!K16</f>
        <v>Vliet v. Gerard</v>
      </c>
      <c r="AX140" s="729" t="str">
        <f>'wedstrijd 4-15 en 9-20'!S16</f>
        <v>Kooten van Gijs</v>
      </c>
      <c r="BA140" s="729" t="str">
        <f>'wedstrijd 4-15 en 9-20'!X16</f>
        <v>Carton Hans</v>
      </c>
      <c r="BD140" s="729" t="str">
        <f>'wedstrijd 10-21 en 3-14'!F16</f>
        <v>Houdijker den Jan</v>
      </c>
      <c r="BG140" s="729" t="str">
        <f>'wedstrijd 10-21 en 3-14'!K16</f>
        <v>Langerak Aart</v>
      </c>
      <c r="BJ140" s="729" t="str">
        <f>'wedstrijd 2-13 en 11-22'!S16</f>
        <v>Oostendorp Anton</v>
      </c>
      <c r="BM140" s="729" t="str">
        <f>'wedstrijd 2-13 en 11-22'!X16</f>
        <v>Schaik v.Wim</v>
      </c>
      <c r="BP140" s="729" t="str">
        <f>'wedstrijd 1-12'!T16</f>
        <v>Boekraad Ad</v>
      </c>
      <c r="BS140" s="729" t="str">
        <f>'wedstrijd 1-12'!O16</f>
        <v>Kroon Jos</v>
      </c>
      <c r="BU140" s="729" t="s">
        <v>509</v>
      </c>
      <c r="BV140" s="729" t="str">
        <f>'wedstrijd 2-13 en 11-22'!K16</f>
        <v>Langerak Aart</v>
      </c>
      <c r="BY140" s="729" t="str">
        <f>'wedstrijd 2-13 en 11-22'!F16</f>
        <v>Both Wim</v>
      </c>
      <c r="CB140" s="729" t="str">
        <f>'wedstrijd 10-21 en 3-14'!X16</f>
        <v>Duits Rene</v>
      </c>
      <c r="CE140" s="729" t="str">
        <f>'wedstrijd 10-21 en 3-14'!S16</f>
        <v>Langerak Aart</v>
      </c>
      <c r="CH140" s="729" t="str">
        <f>'wedstrijd 4-15 en 9-20'!K16</f>
        <v>Wils Harrie</v>
      </c>
      <c r="CK140" s="729" t="str">
        <f>'wedstrijd 4-15 en 9-20'!F16</f>
        <v>Carton Hans</v>
      </c>
      <c r="CN140" s="729" t="str">
        <f>'wedstrijd 8-19 en 5-16'!X16</f>
        <v>Groot de Peter</v>
      </c>
      <c r="CQ140" s="729" t="str">
        <f>'wedstrijd 8-19 en 5-16'!S16</f>
        <v>Gelder van Frans</v>
      </c>
      <c r="CT140" s="729" t="str">
        <f>'wedstrijd 6-17 en 7-18'!K16</f>
        <v>Brand Bert</v>
      </c>
      <c r="CW140" s="729" t="str">
        <f>'wedstrijd 6-17 en 7-18'!F16</f>
        <v>Janmaat Kees</v>
      </c>
      <c r="CZ140" s="729" t="str">
        <f>'wedstrijd 6-17 en 7-18'!X16</f>
        <v>Bode Harry</v>
      </c>
      <c r="DC140" s="729" t="str">
        <f>'wedstrijd 6-17 en 7-18'!S16</f>
        <v>Oostendorp Anton</v>
      </c>
      <c r="DF140" s="729" t="str">
        <f>'wedstrijd 8-19 en 5-16'!K16</f>
        <v>Vliet v. Gerard</v>
      </c>
      <c r="DI140" s="729" t="str">
        <f>'wedstrijd 8-19 en 5-16'!F16</f>
        <v>Janowski Ed</v>
      </c>
      <c r="DL140" s="729" t="str">
        <f>'wedstrijd 4-15 en 9-20'!X16</f>
        <v>Carton Hans</v>
      </c>
      <c r="DO140" s="729" t="str">
        <f>'wedstrijd 4-15 en 9-20'!S16</f>
        <v>Kooten van Gijs</v>
      </c>
      <c r="DR140" s="729" t="str">
        <f>'wedstrijd 10-21 en 3-14'!K16</f>
        <v>Langerak Aart</v>
      </c>
      <c r="DU140" s="729" t="str">
        <f>'wedstrijd 10-21 en 3-14'!F16</f>
        <v>Houdijker den Jan</v>
      </c>
      <c r="DX140" s="729" t="str">
        <f>'wedstrijd 2-13 en 11-22'!X16</f>
        <v>Schaik v.Wim</v>
      </c>
      <c r="EA140" s="729" t="str">
        <f>'wedstrijd 2-13 en 11-22'!S16</f>
        <v>Oostendorp Anton</v>
      </c>
    </row>
    <row r="141" spans="1:132" x14ac:dyDescent="0.2">
      <c r="A141" s="723"/>
      <c r="B141" s="723"/>
      <c r="C141" s="723"/>
      <c r="D141" s="723"/>
      <c r="E141" s="723"/>
      <c r="F141" s="723"/>
    </row>
    <row r="142" spans="1:132" x14ac:dyDescent="0.2">
      <c r="A142" s="723"/>
      <c r="B142" s="723"/>
      <c r="C142" s="723"/>
      <c r="D142" s="723"/>
      <c r="E142" s="723"/>
      <c r="F142" s="723"/>
    </row>
    <row r="143" spans="1:132" x14ac:dyDescent="0.2">
      <c r="A143" s="731"/>
      <c r="B143" s="731"/>
      <c r="C143" s="723" t="s">
        <v>319</v>
      </c>
      <c r="D143" s="731"/>
      <c r="E143" s="724"/>
      <c r="F143" s="732"/>
      <c r="I143" s="723" t="s">
        <v>319</v>
      </c>
      <c r="O143" s="723" t="s">
        <v>319</v>
      </c>
      <c r="U143" s="723" t="s">
        <v>319</v>
      </c>
      <c r="AA143" s="723" t="s">
        <v>319</v>
      </c>
      <c r="AG143" s="723" t="s">
        <v>319</v>
      </c>
      <c r="AM143" s="723" t="s">
        <v>319</v>
      </c>
      <c r="AS143" s="723" t="s">
        <v>319</v>
      </c>
      <c r="AY143" s="723" t="s">
        <v>319</v>
      </c>
      <c r="BE143" s="723" t="s">
        <v>319</v>
      </c>
      <c r="BK143" s="723" t="s">
        <v>319</v>
      </c>
      <c r="BQ143" s="723" t="s">
        <v>319</v>
      </c>
      <c r="BW143" s="723" t="s">
        <v>319</v>
      </c>
      <c r="CC143" s="723" t="s">
        <v>319</v>
      </c>
      <c r="CI143" s="723" t="s">
        <v>319</v>
      </c>
      <c r="CO143" s="723" t="s">
        <v>319</v>
      </c>
      <c r="CU143" s="723" t="s">
        <v>319</v>
      </c>
      <c r="DA143" s="723" t="s">
        <v>319</v>
      </c>
      <c r="DG143" s="723" t="s">
        <v>319</v>
      </c>
      <c r="DM143" s="723" t="s">
        <v>319</v>
      </c>
      <c r="DS143" s="723" t="s">
        <v>319</v>
      </c>
      <c r="DY143" s="723" t="s">
        <v>319</v>
      </c>
    </row>
    <row r="144" spans="1:132" x14ac:dyDescent="0.2">
      <c r="A144" s="731"/>
      <c r="B144" s="731">
        <f>'wedstrijd 1-12'!L1</f>
        <v>1</v>
      </c>
      <c r="C144" s="731"/>
      <c r="D144" s="731"/>
      <c r="E144" s="723"/>
      <c r="F144" s="733">
        <f>'wedstrijd 1-12'!I2</f>
        <v>43382</v>
      </c>
      <c r="H144" s="724">
        <f>'wedstrijd 2-13 en 11-22'!C1</f>
        <v>2</v>
      </c>
      <c r="L144" s="725">
        <f>'wedstrijd 2-13 en 11-22'!A1</f>
        <v>43389</v>
      </c>
      <c r="M144" s="724"/>
      <c r="N144" s="724">
        <f>'wedstrijd 10-21 en 3-14'!P1</f>
        <v>3</v>
      </c>
      <c r="O144" s="724"/>
      <c r="P144" s="724"/>
      <c r="Q144" s="724"/>
      <c r="R144" s="725">
        <f>'wedstrijd 10-21 en 3-14'!M2</f>
        <v>43396</v>
      </c>
      <c r="S144" s="724"/>
      <c r="T144" s="724">
        <f>'wedstrijd 4-15 en 9-20'!C1</f>
        <v>4</v>
      </c>
      <c r="U144" s="724"/>
      <c r="V144" s="724"/>
      <c r="W144" s="724"/>
      <c r="X144" s="725">
        <f>'wedstrijd 4-15 en 9-20'!A1</f>
        <v>43403</v>
      </c>
      <c r="Y144" s="724"/>
      <c r="Z144" s="724">
        <f>'wedstrijd 8-19 en 5-16'!P1</f>
        <v>5</v>
      </c>
      <c r="AA144" s="724"/>
      <c r="AB144" s="724"/>
      <c r="AC144" s="724"/>
      <c r="AD144" s="725">
        <f>'wedstrijd 8-19 en 5-16'!M2</f>
        <v>43410</v>
      </c>
      <c r="AE144" s="724"/>
      <c r="AF144" s="724">
        <f>'wedstrijd 6-17 en 7-18'!C1</f>
        <v>6</v>
      </c>
      <c r="AG144" s="724"/>
      <c r="AH144" s="724"/>
      <c r="AI144" s="724"/>
      <c r="AJ144" s="725">
        <f>'wedstrijd 6-17 en 7-18'!A1</f>
        <v>43417</v>
      </c>
      <c r="AK144" s="724"/>
      <c r="AL144" s="724">
        <f>'wedstrijd 6-17 en 7-18'!P1</f>
        <v>7</v>
      </c>
      <c r="AM144" s="724"/>
      <c r="AN144" s="724"/>
      <c r="AO144" s="724"/>
      <c r="AP144" s="725">
        <f>'wedstrijd 6-17 en 7-18'!M2</f>
        <v>43424</v>
      </c>
      <c r="AQ144" s="724"/>
      <c r="AR144" s="724">
        <f>'wedstrijd 8-19 en 5-16'!C1</f>
        <v>8</v>
      </c>
      <c r="AS144" s="724"/>
      <c r="AT144" s="724"/>
      <c r="AU144" s="724"/>
      <c r="AV144" s="725">
        <f>'wedstrijd 8-19 en 5-16'!A1</f>
        <v>43431</v>
      </c>
      <c r="AW144" s="724"/>
      <c r="AX144" s="724">
        <f>'wedstrijd 4-15 en 9-20'!P1</f>
        <v>9</v>
      </c>
      <c r="AY144" s="724"/>
      <c r="AZ144" s="724"/>
      <c r="BA144" s="724"/>
      <c r="BB144" s="725">
        <f>'wedstrijd 4-15 en 9-20'!M2</f>
        <v>43438</v>
      </c>
      <c r="BC144" s="724"/>
      <c r="BD144" s="724">
        <f>'wedstrijd 10-21 en 3-14'!C1</f>
        <v>10</v>
      </c>
      <c r="BE144" s="724"/>
      <c r="BF144" s="724"/>
      <c r="BG144" s="724"/>
      <c r="BH144" s="725">
        <f>'wedstrijd 10-21 en 3-14'!A1</f>
        <v>43445</v>
      </c>
      <c r="BI144" s="724"/>
      <c r="BJ144" s="724">
        <f>'wedstrijd 2-13 en 11-22'!P1</f>
        <v>11</v>
      </c>
      <c r="BK144" s="724"/>
      <c r="BL144" s="724"/>
      <c r="BM144" s="724"/>
      <c r="BN144" s="725">
        <f>'wedstrijd 2-13 en 11-22'!M2</f>
        <v>43452</v>
      </c>
      <c r="BO144" s="724"/>
      <c r="BP144" s="724" t="str">
        <f>'wedstrijd 1-12'!L55</f>
        <v>12</v>
      </c>
      <c r="BQ144" s="724"/>
      <c r="BR144" s="724"/>
      <c r="BS144" s="724"/>
      <c r="BT144" s="726" t="str">
        <f>'wedstrijd 1-12'!I55</f>
        <v>08-01-2019</v>
      </c>
      <c r="BU144" s="724"/>
      <c r="BV144" s="724">
        <f>'wedstrijd 2-13 en 11-22'!C55</f>
        <v>13</v>
      </c>
      <c r="BW144" s="724"/>
      <c r="BX144" s="724"/>
      <c r="BY144" s="724"/>
      <c r="BZ144" s="725" t="str">
        <f>'wedstrijd 2-13 en 11-22'!A55</f>
        <v>15-01-2019</v>
      </c>
      <c r="CA144" s="724"/>
      <c r="CB144" s="724">
        <f>'wedstrijd 10-21 en 3-14'!P55</f>
        <v>14</v>
      </c>
      <c r="CC144" s="724"/>
      <c r="CD144" s="724"/>
      <c r="CE144" s="724"/>
      <c r="CF144" s="727" t="str">
        <f>'wedstrijd 10-21 en 3-14'!N55</f>
        <v>22-01-2019</v>
      </c>
      <c r="CG144" s="724"/>
      <c r="CH144" s="724">
        <f>'wedstrijd 4-15 en 9-20'!C55</f>
        <v>15</v>
      </c>
      <c r="CI144" s="724"/>
      <c r="CJ144" s="724"/>
      <c r="CK144" s="724"/>
      <c r="CL144" s="727" t="str">
        <f>'wedstrijd 4-15 en 9-20'!A55</f>
        <v>29-01-2019</v>
      </c>
      <c r="CM144" s="724"/>
      <c r="CN144" s="724">
        <f>'wedstrijd 8-19 en 5-16'!P55</f>
        <v>16</v>
      </c>
      <c r="CO144" s="724"/>
      <c r="CP144" s="724"/>
      <c r="CQ144" s="724"/>
      <c r="CR144" s="727" t="str">
        <f>'wedstrijd 8-19 en 5-16'!N55</f>
        <v>05-02-2019</v>
      </c>
      <c r="CS144" s="724"/>
      <c r="CT144" s="724">
        <f>'wedstrijd 6-17 en 7-18'!C55</f>
        <v>17</v>
      </c>
      <c r="CU144" s="724"/>
      <c r="CV144" s="724"/>
      <c r="CW144" s="724"/>
      <c r="CX144" s="727" t="str">
        <f>'wedstrijd 6-17 en 7-18'!A55</f>
        <v>12-02-2019</v>
      </c>
      <c r="CY144" s="724"/>
      <c r="CZ144" s="724">
        <f>'wedstrijd 6-17 en 7-18'!P55</f>
        <v>18</v>
      </c>
      <c r="DA144" s="724"/>
      <c r="DB144" s="724"/>
      <c r="DC144" s="724"/>
      <c r="DD144" s="727" t="str">
        <f>'wedstrijd 6-17 en 7-18'!N55</f>
        <v>19-02-2019</v>
      </c>
      <c r="DE144" s="724"/>
      <c r="DF144" s="724">
        <f>'wedstrijd 8-19 en 5-16'!C55</f>
        <v>19</v>
      </c>
      <c r="DG144" s="724"/>
      <c r="DH144" s="724"/>
      <c r="DI144" s="724"/>
      <c r="DJ144" s="727" t="str">
        <f>'wedstrijd 8-19 en 5-16'!A55</f>
        <v>26-02-2019</v>
      </c>
      <c r="DK144" s="724"/>
      <c r="DL144" s="724">
        <f>'wedstrijd 4-15 en 9-20'!P55</f>
        <v>20</v>
      </c>
      <c r="DM144" s="724"/>
      <c r="DN144" s="724"/>
      <c r="DO144" s="724"/>
      <c r="DP144" s="727" t="str">
        <f>'wedstrijd 4-15 en 9-20'!N55</f>
        <v>05-03-2019</v>
      </c>
      <c r="DQ144" s="724"/>
      <c r="DR144" s="724">
        <f>'wedstrijd 10-21 en 3-14'!C55</f>
        <v>21</v>
      </c>
      <c r="DS144" s="724"/>
      <c r="DT144" s="724"/>
      <c r="DU144" s="724"/>
      <c r="DV144" s="727" t="str">
        <f>'wedstrijd 10-21 en 3-14'!A55</f>
        <v>12-03-2019</v>
      </c>
      <c r="DW144" s="724"/>
      <c r="DX144" s="724">
        <f>'wedstrijd 2-13 en 11-22'!P55</f>
        <v>22</v>
      </c>
      <c r="DY144" s="724"/>
      <c r="DZ144" s="724"/>
      <c r="EA144" s="724"/>
      <c r="EB144" s="727" t="str">
        <f>'wedstrijd 2-13 en 11-22'!N55</f>
        <v>19-03-2019</v>
      </c>
    </row>
    <row r="145" spans="1:132" x14ac:dyDescent="0.2">
      <c r="A145" s="731"/>
      <c r="B145" s="731"/>
      <c r="C145" s="731"/>
      <c r="D145" s="731"/>
      <c r="E145" s="731"/>
      <c r="F145" s="731"/>
      <c r="M145" s="724"/>
      <c r="N145" s="724"/>
      <c r="O145" s="724"/>
      <c r="P145" s="724"/>
      <c r="Q145" s="724"/>
      <c r="R145" s="724"/>
      <c r="S145" s="724"/>
      <c r="T145" s="724"/>
      <c r="U145" s="724"/>
      <c r="V145" s="724"/>
      <c r="W145" s="724"/>
      <c r="X145" s="724"/>
      <c r="Y145" s="724"/>
      <c r="Z145" s="724"/>
      <c r="AA145" s="724"/>
      <c r="AB145" s="724"/>
      <c r="AC145" s="724"/>
      <c r="AD145" s="724"/>
      <c r="AE145" s="724"/>
      <c r="AF145" s="724"/>
      <c r="AG145" s="724"/>
      <c r="AH145" s="724"/>
      <c r="AI145" s="724"/>
      <c r="AJ145" s="724"/>
      <c r="AK145" s="724"/>
      <c r="AL145" s="724"/>
      <c r="AM145" s="724"/>
      <c r="AN145" s="724"/>
      <c r="AO145" s="724"/>
      <c r="AP145" s="724"/>
      <c r="AQ145" s="724"/>
      <c r="AR145" s="724"/>
      <c r="AS145" s="724"/>
      <c r="AT145" s="724"/>
      <c r="AU145" s="724"/>
      <c r="AV145" s="724"/>
      <c r="AW145" s="724"/>
      <c r="AX145" s="724"/>
      <c r="AY145" s="724"/>
      <c r="AZ145" s="724"/>
      <c r="BA145" s="724"/>
      <c r="BB145" s="724"/>
      <c r="BC145" s="724"/>
      <c r="BD145" s="724"/>
      <c r="BE145" s="724"/>
      <c r="BF145" s="724"/>
      <c r="BG145" s="724"/>
      <c r="BH145" s="724"/>
      <c r="BI145" s="724"/>
      <c r="BJ145" s="724"/>
      <c r="BK145" s="724"/>
      <c r="BL145" s="724"/>
      <c r="BM145" s="724"/>
      <c r="BN145" s="724"/>
      <c r="BO145" s="724"/>
      <c r="BP145" s="724"/>
      <c r="BQ145" s="724"/>
      <c r="BR145" s="724"/>
      <c r="BS145" s="724"/>
      <c r="BT145" s="724"/>
      <c r="BU145" s="724"/>
      <c r="BV145" s="724"/>
      <c r="BW145" s="724"/>
      <c r="BX145" s="724"/>
      <c r="BY145" s="724"/>
      <c r="BZ145" s="724"/>
      <c r="CA145" s="724"/>
      <c r="CB145" s="724"/>
      <c r="CC145" s="724"/>
      <c r="CD145" s="724"/>
      <c r="CE145" s="724"/>
      <c r="CF145" s="724"/>
      <c r="CG145" s="724"/>
      <c r="CH145" s="724"/>
      <c r="CI145" s="724"/>
      <c r="CJ145" s="724"/>
      <c r="CK145" s="724"/>
      <c r="CL145" s="724"/>
      <c r="CM145" s="724"/>
      <c r="CN145" s="724"/>
      <c r="CO145" s="724"/>
      <c r="CP145" s="724"/>
      <c r="CQ145" s="724"/>
      <c r="CR145" s="724"/>
      <c r="CS145" s="724"/>
      <c r="CT145" s="724"/>
      <c r="CU145" s="724"/>
      <c r="CV145" s="724"/>
      <c r="CW145" s="724"/>
      <c r="CX145" s="724"/>
      <c r="CY145" s="724"/>
      <c r="CZ145" s="724"/>
      <c r="DA145" s="724"/>
      <c r="DB145" s="724"/>
      <c r="DC145" s="724"/>
      <c r="DD145" s="724"/>
      <c r="DE145" s="724"/>
      <c r="DF145" s="724"/>
      <c r="DG145" s="724"/>
      <c r="DH145" s="724"/>
      <c r="DI145" s="724"/>
      <c r="DJ145" s="724"/>
      <c r="DK145" s="724"/>
      <c r="DL145" s="724"/>
      <c r="DM145" s="724"/>
      <c r="DN145" s="724"/>
      <c r="DO145" s="724"/>
      <c r="DP145" s="724"/>
      <c r="DQ145" s="724"/>
      <c r="DR145" s="724"/>
      <c r="DS145" s="724"/>
      <c r="DT145" s="724"/>
      <c r="DU145" s="724"/>
      <c r="DV145" s="724"/>
      <c r="DW145" s="724"/>
      <c r="DX145" s="724"/>
      <c r="DY145" s="724"/>
      <c r="DZ145" s="724"/>
      <c r="EA145" s="724"/>
      <c r="EB145" s="724"/>
    </row>
    <row r="146" spans="1:132" x14ac:dyDescent="0.2">
      <c r="A146" s="731"/>
      <c r="B146" s="731"/>
      <c r="C146" s="731"/>
      <c r="D146" s="731"/>
      <c r="E146" s="731"/>
      <c r="F146" s="731"/>
      <c r="G146" s="724"/>
      <c r="H146" s="724"/>
      <c r="I146" s="724"/>
      <c r="J146" s="724"/>
      <c r="K146" s="724"/>
      <c r="L146" s="724"/>
      <c r="M146" s="724"/>
      <c r="N146" s="724"/>
      <c r="O146" s="724"/>
      <c r="P146" s="724"/>
      <c r="Q146" s="724"/>
      <c r="R146" s="724"/>
      <c r="S146" s="724"/>
      <c r="T146" s="724"/>
      <c r="U146" s="724"/>
      <c r="V146" s="724"/>
      <c r="W146" s="724"/>
      <c r="X146" s="724"/>
      <c r="Y146" s="724"/>
      <c r="Z146" s="724"/>
      <c r="AA146" s="724"/>
      <c r="AB146" s="724"/>
      <c r="AC146" s="724"/>
      <c r="AD146" s="724"/>
      <c r="AE146" s="724"/>
      <c r="AF146" s="724"/>
      <c r="AG146" s="724"/>
      <c r="AH146" s="724"/>
      <c r="AI146" s="724"/>
      <c r="AJ146" s="724"/>
      <c r="AK146" s="724"/>
      <c r="AL146" s="724"/>
      <c r="AM146" s="724"/>
      <c r="AN146" s="724"/>
      <c r="AO146" s="724"/>
      <c r="AP146" s="724"/>
      <c r="AQ146" s="724"/>
      <c r="AR146" s="724"/>
      <c r="AS146" s="724"/>
      <c r="AT146" s="724"/>
      <c r="AU146" s="724"/>
      <c r="AV146" s="724"/>
      <c r="AW146" s="724"/>
      <c r="AX146" s="724"/>
      <c r="AY146" s="724"/>
      <c r="AZ146" s="724"/>
      <c r="BA146" s="724"/>
      <c r="BB146" s="724"/>
      <c r="BC146" s="724"/>
      <c r="BD146" s="724"/>
      <c r="BE146" s="724"/>
      <c r="BF146" s="724"/>
      <c r="BG146" s="724"/>
      <c r="BH146" s="724"/>
      <c r="BI146" s="724"/>
      <c r="BJ146" s="724"/>
      <c r="BK146" s="724"/>
      <c r="BL146" s="724"/>
      <c r="BM146" s="724"/>
      <c r="BN146" s="724"/>
      <c r="BO146" s="724"/>
      <c r="BP146" s="724"/>
      <c r="BQ146" s="724"/>
      <c r="BR146" s="724"/>
      <c r="BS146" s="724"/>
      <c r="BT146" s="724"/>
      <c r="BU146" s="724"/>
      <c r="BV146" s="724"/>
      <c r="BW146" s="724"/>
      <c r="BX146" s="724"/>
      <c r="BY146" s="724"/>
      <c r="BZ146" s="724"/>
      <c r="CA146" s="724"/>
      <c r="CB146" s="724"/>
      <c r="CC146" s="724"/>
      <c r="CD146" s="724"/>
      <c r="CE146" s="724"/>
      <c r="CF146" s="724"/>
      <c r="CG146" s="724"/>
      <c r="CH146" s="724"/>
      <c r="CI146" s="724"/>
      <c r="CJ146" s="724"/>
      <c r="CK146" s="724"/>
      <c r="CL146" s="724"/>
      <c r="CM146" s="724"/>
      <c r="CN146" s="724"/>
      <c r="CO146" s="724"/>
      <c r="CP146" s="724"/>
      <c r="CQ146" s="724"/>
      <c r="CR146" s="724"/>
      <c r="CS146" s="724"/>
      <c r="CT146" s="724"/>
      <c r="CU146" s="724"/>
      <c r="CV146" s="724"/>
      <c r="CW146" s="724"/>
      <c r="CX146" s="724"/>
      <c r="CY146" s="724"/>
      <c r="CZ146" s="724"/>
      <c r="DA146" s="724"/>
      <c r="DB146" s="724"/>
      <c r="DC146" s="724"/>
      <c r="DD146" s="724"/>
      <c r="DE146" s="724"/>
      <c r="DF146" s="724"/>
      <c r="DG146" s="724"/>
      <c r="DH146" s="724"/>
      <c r="DI146" s="724"/>
      <c r="DJ146" s="724"/>
      <c r="DK146" s="724"/>
      <c r="DL146" s="724"/>
      <c r="DM146" s="724"/>
      <c r="DN146" s="724"/>
      <c r="DO146" s="724"/>
      <c r="DP146" s="724"/>
      <c r="DQ146" s="724"/>
      <c r="DR146" s="724"/>
      <c r="DS146" s="724"/>
      <c r="DT146" s="724"/>
      <c r="DU146" s="724"/>
      <c r="DV146" s="724"/>
      <c r="DW146" s="724"/>
      <c r="DX146" s="724"/>
      <c r="DY146" s="724"/>
      <c r="DZ146" s="724"/>
      <c r="EA146" s="724"/>
      <c r="EB146" s="724"/>
    </row>
    <row r="147" spans="1:132" x14ac:dyDescent="0.2">
      <c r="A147" s="731"/>
      <c r="B147" s="734"/>
      <c r="C147" s="735" t="str">
        <f>'wedstrijd 1-12'!L17</f>
        <v>B</v>
      </c>
      <c r="D147" s="731"/>
      <c r="E147" s="734"/>
      <c r="F147" s="735" t="str">
        <f>'wedstrijd 1-12'!Q17</f>
        <v>B</v>
      </c>
      <c r="G147" s="724"/>
      <c r="H147" s="724"/>
      <c r="I147" s="724" t="str">
        <f>'wedstrijd 2-13 en 11-22'!C17</f>
        <v>G</v>
      </c>
      <c r="J147" s="724"/>
      <c r="K147" s="724"/>
      <c r="L147" s="724" t="str">
        <f>'wedstrijd 2-13 en 11-22'!H17</f>
        <v>G</v>
      </c>
      <c r="M147" s="724"/>
      <c r="N147" s="724"/>
      <c r="O147" s="724" t="str">
        <f>'wedstrijd 10-21 en 3-14'!P17</f>
        <v>H</v>
      </c>
      <c r="P147" s="724"/>
      <c r="Q147" s="724"/>
      <c r="R147" s="724" t="str">
        <f>'wedstrijd 10-21 en 3-14'!U17</f>
        <v>H</v>
      </c>
      <c r="S147" s="724"/>
      <c r="T147" s="724"/>
      <c r="U147" s="724" t="str">
        <f>'wedstrijd 4-15 en 9-20'!C17</f>
        <v>A</v>
      </c>
      <c r="V147" s="724"/>
      <c r="W147" s="724"/>
      <c r="X147" s="724" t="str">
        <f>'wedstrijd 4-15 en 9-20'!H17</f>
        <v>A</v>
      </c>
      <c r="Y147" s="724"/>
      <c r="Z147" s="724"/>
      <c r="AA147" s="724" t="str">
        <f>'wedstrijd 8-19 en 5-16'!P17</f>
        <v>G</v>
      </c>
      <c r="AB147" s="724"/>
      <c r="AC147" s="724"/>
      <c r="AD147" s="724" t="str">
        <f>'wedstrijd 8-19 en 5-16'!U17</f>
        <v>G</v>
      </c>
      <c r="AE147" s="724"/>
      <c r="AF147" s="724"/>
      <c r="AG147" s="724" t="str">
        <f>'wedstrijd 6-17 en 7-18'!C17</f>
        <v>A</v>
      </c>
      <c r="AH147" s="724"/>
      <c r="AI147" s="724"/>
      <c r="AJ147" s="724" t="str">
        <f>'wedstrijd 6-17 en 7-18'!H17</f>
        <v>A</v>
      </c>
      <c r="AK147" s="724"/>
      <c r="AL147" s="724"/>
      <c r="AM147" s="724" t="str">
        <f>'wedstrijd 6-17 en 7-18'!P17</f>
        <v>G</v>
      </c>
      <c r="AN147" s="724"/>
      <c r="AO147" s="724"/>
      <c r="AP147" s="724" t="str">
        <f>'wedstrijd 6-17 en 7-18'!U17</f>
        <v>G</v>
      </c>
      <c r="AQ147" s="724"/>
      <c r="AR147" s="724"/>
      <c r="AS147" s="724" t="str">
        <f>'wedstrijd 8-19 en 5-16'!C17</f>
        <v>F</v>
      </c>
      <c r="AT147" s="724"/>
      <c r="AU147" s="724"/>
      <c r="AV147" s="724" t="str">
        <f>'wedstrijd 8-19 en 5-16'!H17</f>
        <v>F</v>
      </c>
      <c r="AW147" s="724"/>
      <c r="AX147" s="724"/>
      <c r="AY147" s="724" t="str">
        <f>'wedstrijd 4-15 en 9-20'!P17</f>
        <v>F</v>
      </c>
      <c r="AZ147" s="724"/>
      <c r="BA147" s="724"/>
      <c r="BB147" s="724" t="str">
        <f>'wedstrijd 4-15 en 9-20'!U17</f>
        <v>F</v>
      </c>
      <c r="BC147" s="724"/>
      <c r="BD147" s="724"/>
      <c r="BE147" s="724" t="str">
        <f>'wedstrijd 10-21 en 3-14'!C17</f>
        <v>E</v>
      </c>
      <c r="BF147" s="724"/>
      <c r="BG147" s="724"/>
      <c r="BH147" s="724" t="str">
        <f>'wedstrijd 10-21 en 3-14'!H17</f>
        <v>E</v>
      </c>
      <c r="BI147" s="724"/>
      <c r="BJ147" s="724"/>
      <c r="BK147" s="724" t="str">
        <f>'wedstrijd 2-13 en 11-22'!P17</f>
        <v>F</v>
      </c>
      <c r="BL147" s="724"/>
      <c r="BM147" s="724"/>
      <c r="BN147" s="724" t="str">
        <f>'wedstrijd 2-13 en 11-22'!U17</f>
        <v>F</v>
      </c>
      <c r="BO147" s="724"/>
      <c r="BP147" s="724"/>
      <c r="BQ147" s="724" t="str">
        <f>'wedstrijd 1-12'!Q17</f>
        <v>B</v>
      </c>
      <c r="BR147" s="724"/>
      <c r="BS147" s="724"/>
      <c r="BT147" s="724" t="str">
        <f>'wedstrijd 1-12'!L17</f>
        <v>B</v>
      </c>
      <c r="BU147" s="724"/>
      <c r="BV147" s="724"/>
      <c r="BW147" s="724" t="str">
        <f>'wedstrijd 2-13 en 11-22'!H17</f>
        <v>G</v>
      </c>
      <c r="BX147" s="724"/>
      <c r="BY147" s="724"/>
      <c r="BZ147" s="724" t="str">
        <f>'wedstrijd 2-13 en 11-22'!C17</f>
        <v>G</v>
      </c>
      <c r="CA147" s="724"/>
      <c r="CB147" s="724"/>
      <c r="CC147" s="724" t="str">
        <f>'wedstrijd 10-21 en 3-14'!U17</f>
        <v>H</v>
      </c>
      <c r="CD147" s="724"/>
      <c r="CE147" s="724"/>
      <c r="CF147" s="724" t="str">
        <f>'wedstrijd 10-21 en 3-14'!P17</f>
        <v>H</v>
      </c>
      <c r="CG147" s="724"/>
      <c r="CH147" s="724"/>
      <c r="CI147" s="724" t="str">
        <f>'wedstrijd 4-15 en 9-20'!H17</f>
        <v>A</v>
      </c>
      <c r="CJ147" s="724"/>
      <c r="CK147" s="724"/>
      <c r="CL147" s="724" t="str">
        <f>'wedstrijd 4-15 en 9-20'!C17</f>
        <v>A</v>
      </c>
      <c r="CM147" s="724"/>
      <c r="CN147" s="724"/>
      <c r="CO147" s="724" t="str">
        <f>'wedstrijd 8-19 en 5-16'!U17</f>
        <v>G</v>
      </c>
      <c r="CP147" s="724"/>
      <c r="CQ147" s="724"/>
      <c r="CR147" s="724" t="str">
        <f>'wedstrijd 8-19 en 5-16'!P17</f>
        <v>G</v>
      </c>
      <c r="CS147" s="724"/>
      <c r="CT147" s="724"/>
      <c r="CU147" s="724" t="str">
        <f>'wedstrijd 6-17 en 7-18'!H17</f>
        <v>A</v>
      </c>
      <c r="CV147" s="724"/>
      <c r="CW147" s="724"/>
      <c r="CX147" s="724" t="str">
        <f>'wedstrijd 6-17 en 7-18'!C17</f>
        <v>A</v>
      </c>
      <c r="CY147" s="724"/>
      <c r="CZ147" s="724"/>
      <c r="DA147" s="724" t="str">
        <f>'wedstrijd 6-17 en 7-18'!U17</f>
        <v>G</v>
      </c>
      <c r="DB147" s="724"/>
      <c r="DC147" s="724"/>
      <c r="DD147" s="724" t="str">
        <f>'wedstrijd 6-17 en 7-18'!P17</f>
        <v>G</v>
      </c>
      <c r="DE147" s="724"/>
      <c r="DF147" s="724"/>
      <c r="DG147" s="724" t="str">
        <f>'wedstrijd 8-19 en 5-16'!H17</f>
        <v>F</v>
      </c>
      <c r="DH147" s="724"/>
      <c r="DI147" s="724"/>
      <c r="DJ147" s="724" t="str">
        <f>'wedstrijd 8-19 en 5-16'!C17</f>
        <v>F</v>
      </c>
      <c r="DK147" s="724"/>
      <c r="DL147" s="724"/>
      <c r="DM147" s="724" t="str">
        <f>'wedstrijd 4-15 en 9-20'!U17</f>
        <v>F</v>
      </c>
      <c r="DN147" s="724"/>
      <c r="DO147" s="724"/>
      <c r="DP147" s="724" t="str">
        <f>'wedstrijd 4-15 en 9-20'!P17</f>
        <v>F</v>
      </c>
      <c r="DQ147" s="724"/>
      <c r="DR147" s="724"/>
      <c r="DS147" s="724" t="str">
        <f>'wedstrijd 10-21 en 3-14'!H17</f>
        <v>E</v>
      </c>
      <c r="DT147" s="724"/>
      <c r="DU147" s="724"/>
      <c r="DV147" s="724" t="str">
        <f>'wedstrijd 10-21 en 3-14'!C17</f>
        <v>E</v>
      </c>
      <c r="DW147" s="724"/>
      <c r="DX147" s="724"/>
      <c r="DY147" s="724" t="str">
        <f>'wedstrijd 2-13 en 11-22'!U17</f>
        <v>F</v>
      </c>
      <c r="DZ147" s="724"/>
      <c r="EA147" s="724"/>
      <c r="EB147" s="724" t="str">
        <f>'wedstrijd 2-13 en 11-22'!P17</f>
        <v>F</v>
      </c>
    </row>
    <row r="148" spans="1:132" ht="15.75" x14ac:dyDescent="0.2">
      <c r="A148" s="731"/>
      <c r="B148" s="743"/>
      <c r="C148" s="731"/>
      <c r="D148" s="731"/>
      <c r="E148" s="744"/>
      <c r="F148" s="731"/>
      <c r="G148" s="724"/>
      <c r="H148" s="724"/>
      <c r="I148" s="724"/>
      <c r="J148" s="724"/>
      <c r="K148" s="724"/>
      <c r="L148" s="724"/>
      <c r="M148" s="724"/>
      <c r="N148" s="724"/>
      <c r="O148" s="724"/>
      <c r="P148" s="724"/>
      <c r="Q148" s="724"/>
      <c r="R148" s="724"/>
      <c r="S148" s="724"/>
      <c r="T148" s="724"/>
      <c r="U148" s="724"/>
      <c r="V148" s="724"/>
      <c r="W148" s="724"/>
      <c r="X148" s="724"/>
      <c r="Y148" s="724"/>
      <c r="Z148" s="724"/>
      <c r="AA148" s="724"/>
      <c r="AB148" s="724"/>
      <c r="AC148" s="724"/>
      <c r="AD148" s="724"/>
      <c r="AE148" s="724"/>
      <c r="AF148" s="724"/>
      <c r="AG148" s="724"/>
      <c r="AH148" s="724"/>
      <c r="AI148" s="724"/>
      <c r="AJ148" s="724"/>
      <c r="AK148" s="724"/>
      <c r="AL148" s="724"/>
      <c r="AM148" s="724"/>
      <c r="AN148" s="724"/>
      <c r="AO148" s="724"/>
      <c r="AP148" s="724"/>
      <c r="AQ148" s="724"/>
      <c r="AR148" s="724"/>
      <c r="AS148" s="724"/>
      <c r="AT148" s="724"/>
      <c r="AU148" s="724"/>
      <c r="AV148" s="724"/>
      <c r="AW148" s="724"/>
      <c r="AX148" s="724"/>
      <c r="AY148" s="724"/>
      <c r="AZ148" s="724"/>
      <c r="BA148" s="724"/>
      <c r="BB148" s="724"/>
      <c r="BC148" s="724"/>
      <c r="BD148" s="724"/>
      <c r="BE148" s="724"/>
      <c r="BF148" s="724"/>
      <c r="BG148" s="724"/>
      <c r="BH148" s="724"/>
      <c r="BI148" s="724"/>
      <c r="BJ148" s="724"/>
      <c r="BK148" s="724"/>
      <c r="BL148" s="724"/>
      <c r="BM148" s="724"/>
      <c r="BN148" s="724"/>
      <c r="BO148" s="724"/>
      <c r="BP148" s="724"/>
      <c r="BQ148" s="724"/>
      <c r="BR148" s="724"/>
      <c r="BS148" s="724"/>
      <c r="BT148" s="724"/>
      <c r="BU148" s="724"/>
      <c r="BV148" s="724"/>
      <c r="BW148" s="724"/>
      <c r="BX148" s="724"/>
      <c r="BY148" s="724"/>
      <c r="BZ148" s="724"/>
      <c r="CA148" s="724"/>
      <c r="CB148" s="724"/>
      <c r="CC148" s="724"/>
      <c r="CD148" s="724"/>
      <c r="CE148" s="724"/>
      <c r="CF148" s="724"/>
      <c r="CG148" s="724"/>
      <c r="CH148" s="724"/>
      <c r="CI148" s="724"/>
      <c r="CJ148" s="724"/>
      <c r="CK148" s="724"/>
      <c r="CL148" s="724"/>
      <c r="CM148" s="724"/>
      <c r="CN148" s="724"/>
      <c r="CO148" s="724"/>
      <c r="CP148" s="724"/>
      <c r="CQ148" s="724"/>
      <c r="CR148" s="724"/>
      <c r="CS148" s="724"/>
      <c r="CT148" s="724"/>
      <c r="CU148" s="724"/>
      <c r="CV148" s="724"/>
      <c r="CW148" s="724"/>
      <c r="CX148" s="724"/>
      <c r="CY148" s="724"/>
      <c r="CZ148" s="724"/>
      <c r="DA148" s="724"/>
      <c r="DB148" s="724"/>
      <c r="DC148" s="724"/>
      <c r="DD148" s="724"/>
      <c r="DE148" s="724"/>
      <c r="DF148" s="724"/>
      <c r="DG148" s="724"/>
      <c r="DH148" s="724"/>
      <c r="DI148" s="724"/>
      <c r="DJ148" s="724"/>
      <c r="DK148" s="724"/>
      <c r="DL148" s="724"/>
      <c r="DM148" s="724"/>
      <c r="DN148" s="724"/>
      <c r="DO148" s="724"/>
      <c r="DP148" s="724"/>
      <c r="DQ148" s="724"/>
      <c r="DR148" s="724"/>
      <c r="DS148" s="724"/>
      <c r="DT148" s="724"/>
      <c r="DU148" s="724"/>
      <c r="DV148" s="724"/>
      <c r="DW148" s="724"/>
      <c r="DX148" s="724"/>
      <c r="DY148" s="724"/>
      <c r="DZ148" s="724"/>
      <c r="EA148" s="724"/>
      <c r="EB148" s="724"/>
    </row>
    <row r="149" spans="1:132" x14ac:dyDescent="0.2">
      <c r="B149" s="745"/>
      <c r="C149" s="746">
        <f>'wedstrijd 1-12'!N17</f>
        <v>55.314532499999999</v>
      </c>
      <c r="D149" s="745"/>
      <c r="E149" s="745"/>
      <c r="F149" s="746">
        <f>'wedstrijd 1-12'!S17</f>
        <v>44.184652499999999</v>
      </c>
      <c r="G149" s="724"/>
      <c r="H149" s="724"/>
      <c r="I149" s="730">
        <f>'wedstrijd 2-13 en 11-22'!E17</f>
        <v>16.828254999999999</v>
      </c>
      <c r="J149" s="724"/>
      <c r="K149" s="724"/>
      <c r="L149" s="730">
        <f>'wedstrijd 2-13 en 11-22'!J17</f>
        <v>18.049569999999999</v>
      </c>
      <c r="M149" s="724"/>
      <c r="N149" s="724"/>
      <c r="O149" s="730">
        <f>'wedstrijd 10-21 en 3-14'!R17</f>
        <v>9.5</v>
      </c>
      <c r="P149" s="724"/>
      <c r="Q149" s="724"/>
      <c r="R149" s="730">
        <f>'wedstrijd 10-21 en 3-14'!W17</f>
        <v>12.103175</v>
      </c>
      <c r="S149" s="724"/>
      <c r="T149" s="724"/>
      <c r="U149" s="730">
        <f>'wedstrijd 4-15 en 9-20'!E17</f>
        <v>77.820512500000007</v>
      </c>
      <c r="V149" s="724"/>
      <c r="W149" s="724"/>
      <c r="X149" s="730">
        <f>'wedstrijd 4-15 en 9-20'!J17</f>
        <v>58.771007500000003</v>
      </c>
      <c r="Y149" s="724"/>
      <c r="Z149" s="724"/>
      <c r="AA149" s="730">
        <f>'wedstrijd 8-19 en 5-16'!R17</f>
        <v>15.5</v>
      </c>
      <c r="AB149" s="724"/>
      <c r="AC149" s="724"/>
      <c r="AD149" s="730">
        <f>'wedstrijd 8-19 en 5-16'!W17</f>
        <v>14.296634999999998</v>
      </c>
      <c r="AE149" s="724"/>
      <c r="AF149" s="724"/>
      <c r="AG149" s="730">
        <f>'wedstrijd 6-17 en 7-18'!E17</f>
        <v>62.325582499999996</v>
      </c>
      <c r="AH149" s="724"/>
      <c r="AI149" s="724"/>
      <c r="AJ149" s="730">
        <f>'wedstrijd 6-17 en 7-18'!J17</f>
        <v>77.820512500000007</v>
      </c>
      <c r="AK149" s="724"/>
      <c r="AL149" s="724"/>
      <c r="AM149" s="730">
        <f>'wedstrijd 6-17 en 7-18'!R17</f>
        <v>19.135802499999997</v>
      </c>
      <c r="AN149" s="724"/>
      <c r="AO149" s="724"/>
      <c r="AP149" s="730">
        <f>'wedstrijd 6-17 en 7-18'!W17</f>
        <v>17.618385</v>
      </c>
      <c r="AQ149" s="724"/>
      <c r="AR149" s="724"/>
      <c r="AS149" s="730">
        <f>'wedstrijd 8-19 en 5-16'!E17</f>
        <v>22.214855</v>
      </c>
      <c r="AT149" s="724"/>
      <c r="AU149" s="724"/>
      <c r="AV149" s="730">
        <f>'wedstrijd 8-19 en 5-16'!J17</f>
        <v>21.71659</v>
      </c>
      <c r="AW149" s="724"/>
      <c r="AX149" s="724"/>
      <c r="AY149" s="730">
        <f>'wedstrijd 4-15 en 9-20'!R17</f>
        <v>21.71659</v>
      </c>
      <c r="AZ149" s="724"/>
      <c r="BA149" s="724"/>
      <c r="BB149" s="730">
        <f>'wedstrijd 4-15 en 9-20'!W17</f>
        <v>22.605789999999999</v>
      </c>
      <c r="BC149" s="724"/>
      <c r="BD149" s="724"/>
      <c r="BE149" s="730">
        <f>'wedstrijd 10-21 en 3-14'!E17</f>
        <v>27.3</v>
      </c>
      <c r="BF149" s="724"/>
      <c r="BG149" s="724"/>
      <c r="BH149" s="730">
        <f>'wedstrijd 10-21 en 3-14'!J17</f>
        <v>25.5</v>
      </c>
      <c r="BI149" s="724"/>
      <c r="BJ149" s="724"/>
      <c r="BK149" s="730">
        <f>'wedstrijd 2-13 en 11-22'!R17</f>
        <v>23.463357500000001</v>
      </c>
      <c r="BL149" s="724"/>
      <c r="BM149" s="724"/>
      <c r="BN149" s="730">
        <f>'wedstrijd 2-13 en 11-22'!W17</f>
        <v>23.458904999999998</v>
      </c>
      <c r="BO149" s="724"/>
      <c r="BP149" s="724"/>
      <c r="BQ149" s="730">
        <f>'wedstrijd 1-12'!S17</f>
        <v>44.184652499999999</v>
      </c>
      <c r="BR149" s="724"/>
      <c r="BS149" s="724"/>
      <c r="BT149" s="730">
        <f>'wedstrijd 1-12'!N17</f>
        <v>55.314532499999999</v>
      </c>
      <c r="BU149" s="724"/>
      <c r="BV149" s="724"/>
      <c r="BW149" s="730">
        <f>'wedstrijd 2-13 en 11-22'!J17</f>
        <v>18.049569999999999</v>
      </c>
      <c r="BX149" s="724"/>
      <c r="BY149" s="724"/>
      <c r="BZ149" s="730">
        <f>'wedstrijd 2-13 en 11-22'!E17</f>
        <v>16.828254999999999</v>
      </c>
      <c r="CA149" s="724"/>
      <c r="CB149" s="724"/>
      <c r="CC149" s="730">
        <f>'wedstrijd 10-21 en 3-14'!W17</f>
        <v>12.103175</v>
      </c>
      <c r="CD149" s="724"/>
      <c r="CE149" s="724"/>
      <c r="CF149" s="730">
        <f>'wedstrijd 10-21 en 3-14'!R17</f>
        <v>9.5</v>
      </c>
      <c r="CG149" s="724"/>
      <c r="CH149" s="724"/>
      <c r="CI149" s="730">
        <f>'wedstrijd 4-15 en 9-20'!J17</f>
        <v>58.771007500000003</v>
      </c>
      <c r="CJ149" s="724"/>
      <c r="CK149" s="724"/>
      <c r="CL149" s="730">
        <f>'wedstrijd 4-15 en 9-20'!E17</f>
        <v>77.820512500000007</v>
      </c>
      <c r="CM149" s="724"/>
      <c r="CN149" s="724"/>
      <c r="CO149" s="730">
        <f>'wedstrijd 8-19 en 5-16'!W17</f>
        <v>14.296634999999998</v>
      </c>
      <c r="CP149" s="724"/>
      <c r="CQ149" s="724"/>
      <c r="CR149" s="730">
        <f>'wedstrijd 8-19 en 5-16'!R17</f>
        <v>15.5</v>
      </c>
      <c r="CS149" s="724"/>
      <c r="CT149" s="724"/>
      <c r="CU149" s="730">
        <f>'wedstrijd 6-17 en 7-18'!J17</f>
        <v>77.820512500000007</v>
      </c>
      <c r="CV149" s="724"/>
      <c r="CW149" s="724"/>
      <c r="CX149" s="730">
        <f>'wedstrijd 6-17 en 7-18'!E17</f>
        <v>62.325582499999996</v>
      </c>
      <c r="CY149" s="724"/>
      <c r="CZ149" s="724"/>
      <c r="DA149" s="730">
        <f>'wedstrijd 6-17 en 7-18'!W17</f>
        <v>17.618385</v>
      </c>
      <c r="DB149" s="724"/>
      <c r="DC149" s="724"/>
      <c r="DD149" s="730">
        <f>'wedstrijd 6-17 en 7-18'!R17</f>
        <v>19.135802499999997</v>
      </c>
      <c r="DE149" s="724"/>
      <c r="DF149" s="724"/>
      <c r="DG149" s="730">
        <f>'wedstrijd 8-19 en 5-16'!J17</f>
        <v>21.71659</v>
      </c>
      <c r="DH149" s="724"/>
      <c r="DI149" s="724"/>
      <c r="DJ149" s="730">
        <f>'wedstrijd 8-19 en 5-16'!E17</f>
        <v>22.214855</v>
      </c>
      <c r="DK149" s="724"/>
      <c r="DL149" s="724"/>
      <c r="DM149" s="730">
        <f>'wedstrijd 4-15 en 9-20'!W17</f>
        <v>22.605789999999999</v>
      </c>
      <c r="DN149" s="724"/>
      <c r="DO149" s="724"/>
      <c r="DP149" s="730">
        <f>'wedstrijd 4-15 en 9-20'!R17</f>
        <v>21.71659</v>
      </c>
      <c r="DQ149" s="724"/>
      <c r="DR149" s="724"/>
      <c r="DS149" s="730">
        <f>'wedstrijd 10-21 en 3-14'!J17</f>
        <v>25.5</v>
      </c>
      <c r="DT149" s="724"/>
      <c r="DU149" s="724"/>
      <c r="DV149" s="730">
        <f>'wedstrijd 10-21 en 3-14'!E17</f>
        <v>27.3</v>
      </c>
      <c r="DW149" s="724"/>
      <c r="DX149" s="724"/>
      <c r="DY149" s="730">
        <f>'wedstrijd 2-13 en 11-22'!W17</f>
        <v>23.458904999999998</v>
      </c>
      <c r="DZ149" s="724"/>
      <c r="EA149" s="724"/>
      <c r="EB149" s="730">
        <f>'wedstrijd 2-13 en 11-22'!R17</f>
        <v>23.463357500000001</v>
      </c>
    </row>
    <row r="150" spans="1:132" s="729" customFormat="1" x14ac:dyDescent="0.25">
      <c r="B150" s="729" t="str">
        <f>'wedstrijd 1-12'!O17</f>
        <v>Scheel Albert</v>
      </c>
      <c r="E150" s="729" t="str">
        <f>'wedstrijd 1-12'!T17</f>
        <v xml:space="preserve">Westland Ries </v>
      </c>
      <c r="H150" s="729" t="str">
        <f>'wedstrijd 2-13 en 11-22'!F17</f>
        <v>Uitgevallan Mink Loek</v>
      </c>
      <c r="K150" s="729" t="str">
        <f>'wedstrijd 2-13 en 11-22'!K17</f>
        <v>Houdijker den Jan</v>
      </c>
      <c r="N150" s="729" t="str">
        <f>'wedstrijd 10-21 en 3-14'!S17</f>
        <v>Masson Egbert*</v>
      </c>
      <c r="Q150" s="729" t="str">
        <f>'wedstrijd 10-21 en 3-14'!X17</f>
        <v>Janowski Ed</v>
      </c>
      <c r="T150" s="729" t="str">
        <f>'wedstrijd 4-15 en 9-20'!F17</f>
        <v>Reusken Harry*</v>
      </c>
      <c r="W150" s="729" t="str">
        <f>'wedstrijd 4-15 en 9-20'!K17</f>
        <v>Overleden Anton Kolfschoten</v>
      </c>
      <c r="Z150" s="729" t="str">
        <f>'wedstrijd 8-19 en 5-16'!S17</f>
        <v>Duits Rene</v>
      </c>
      <c r="AC150" s="729" t="str">
        <f>'wedstrijd 8-19 en 5-16'!X17</f>
        <v>Carton Hans</v>
      </c>
      <c r="AF150" s="729" t="str">
        <f>'wedstrijd 6-17 en 7-18'!F17</f>
        <v>Hoogeboom Hennie</v>
      </c>
      <c r="AI150" s="729" t="str">
        <f>'wedstrijd 6-17 en 7-18'!K17</f>
        <v>Reusken Harry*</v>
      </c>
      <c r="AK150" s="729" t="s">
        <v>509</v>
      </c>
      <c r="AL150" s="729" t="str">
        <f>'wedstrijd 6-17 en 7-18'!S17</f>
        <v>Dijk van Jan 7</v>
      </c>
      <c r="AO150" s="729" t="str">
        <f>'wedstrijd 6-17 en 7-18'!X17</f>
        <v>Wils Harrie</v>
      </c>
      <c r="AR150" s="729" t="str">
        <f>'wedstrijd 8-19 en 5-16'!F17</f>
        <v>Hoefs Marius</v>
      </c>
      <c r="AU150" s="729" t="str">
        <f>'wedstrijd 8-19 en 5-16'!K17</f>
        <v>Oostendorp Anton</v>
      </c>
      <c r="AX150" s="729" t="str">
        <f>'wedstrijd 4-15 en 9-20'!S17</f>
        <v>Oostendorp Anton</v>
      </c>
      <c r="BA150" s="729" t="str">
        <f>'wedstrijd 4-15 en 9-20'!X17</f>
        <v>Janssen Leo</v>
      </c>
      <c r="BD150" s="729" t="str">
        <f>'wedstrijd 10-21 en 3-14'!F17</f>
        <v>Uitgevallen Meer v.d.John</v>
      </c>
      <c r="BG150" s="729" t="str">
        <f>'wedstrijd 10-21 en 3-14'!K17</f>
        <v>Gelder van Frans</v>
      </c>
      <c r="BJ150" s="729" t="str">
        <f>'wedstrijd 2-13 en 11-22'!S17</f>
        <v>Voet Ton</v>
      </c>
      <c r="BM150" s="729" t="str">
        <f>'wedstrijd 2-13 en 11-22'!X17</f>
        <v>Lintelo te Harrie</v>
      </c>
      <c r="BP150" s="729" t="str">
        <f>'wedstrijd 1-12'!T17</f>
        <v xml:space="preserve">Westland Ries </v>
      </c>
      <c r="BS150" s="729" t="str">
        <f>'wedstrijd 1-12'!O17</f>
        <v>Scheel Albert</v>
      </c>
      <c r="BV150" s="729" t="str">
        <f>'wedstrijd 2-13 en 11-22'!K17</f>
        <v>Houdijker den Jan</v>
      </c>
      <c r="BY150" s="729" t="str">
        <f>'wedstrijd 2-13 en 11-22'!F17</f>
        <v>Uitgevallan Mink Loek</v>
      </c>
      <c r="CA150" s="729" t="s">
        <v>509</v>
      </c>
      <c r="CB150" s="729" t="str">
        <f>'wedstrijd 10-21 en 3-14'!X17</f>
        <v>Janowski Ed</v>
      </c>
      <c r="CE150" s="729" t="str">
        <f>'wedstrijd 10-21 en 3-14'!S17</f>
        <v>Masson Egbert*</v>
      </c>
      <c r="CH150" s="729" t="str">
        <f>'wedstrijd 4-15 en 9-20'!K17</f>
        <v>Overleden Anton Kolfschoten</v>
      </c>
      <c r="CK150" s="729" t="str">
        <f>'wedstrijd 4-15 en 9-20'!F17</f>
        <v>Reusken Harry*</v>
      </c>
      <c r="CN150" s="729" t="str">
        <f>'wedstrijd 8-19 en 5-16'!X17</f>
        <v>Carton Hans</v>
      </c>
      <c r="CQ150" s="729" t="str">
        <f>'wedstrijd 8-19 en 5-16'!S17</f>
        <v>Duits Rene</v>
      </c>
      <c r="CT150" s="729" t="str">
        <f>'wedstrijd 6-17 en 7-18'!K17</f>
        <v>Reusken Harry*</v>
      </c>
      <c r="CW150" s="729" t="str">
        <f>'wedstrijd 6-17 en 7-18'!F17</f>
        <v>Hoogeboom Hennie</v>
      </c>
      <c r="CZ150" s="729" t="str">
        <f>'wedstrijd 6-17 en 7-18'!X17</f>
        <v>Wils Harrie</v>
      </c>
      <c r="DC150" s="729" t="str">
        <f>'wedstrijd 6-17 en 7-18'!S17</f>
        <v>Dijk van Jan 7</v>
      </c>
      <c r="DF150" s="729" t="str">
        <f>'wedstrijd 8-19 en 5-16'!K17</f>
        <v>Oostendorp Anton</v>
      </c>
      <c r="DI150" s="729" t="str">
        <f>'wedstrijd 8-19 en 5-16'!F17</f>
        <v>Hoefs Marius</v>
      </c>
      <c r="DL150" s="729" t="str">
        <f>'wedstrijd 4-15 en 9-20'!X17</f>
        <v>Janssen Leo</v>
      </c>
      <c r="DO150" s="729" t="str">
        <f>'wedstrijd 4-15 en 9-20'!S17</f>
        <v>Oostendorp Anton</v>
      </c>
      <c r="DR150" s="729" t="str">
        <f>'wedstrijd 10-21 en 3-14'!K17</f>
        <v>Gelder van Frans</v>
      </c>
      <c r="DU150" s="729" t="str">
        <f>'wedstrijd 10-21 en 3-14'!F17</f>
        <v>Uitgevallen Meer v.d.John</v>
      </c>
      <c r="DX150" s="729" t="str">
        <f>'wedstrijd 2-13 en 11-22'!X17</f>
        <v>Lintelo te Harrie</v>
      </c>
      <c r="EA150" s="729" t="str">
        <f>'wedstrijd 2-13 en 11-22'!S17</f>
        <v>Voet Ton</v>
      </c>
    </row>
    <row r="151" spans="1:132" x14ac:dyDescent="0.2">
      <c r="A151" s="723"/>
      <c r="B151" s="723"/>
      <c r="C151" s="723"/>
      <c r="D151" s="723"/>
      <c r="E151" s="723"/>
      <c r="F151" s="723"/>
    </row>
    <row r="152" spans="1:132" x14ac:dyDescent="0.2">
      <c r="A152" s="723"/>
      <c r="B152" s="723"/>
      <c r="C152" s="723"/>
      <c r="D152" s="723"/>
      <c r="E152" s="723"/>
      <c r="F152" s="723"/>
    </row>
    <row r="153" spans="1:132" x14ac:dyDescent="0.2">
      <c r="A153" s="731"/>
      <c r="B153" s="731"/>
      <c r="C153" s="723" t="s">
        <v>319</v>
      </c>
      <c r="D153" s="731"/>
      <c r="E153" s="724"/>
      <c r="F153" s="732"/>
      <c r="I153" s="723" t="s">
        <v>319</v>
      </c>
      <c r="O153" s="723" t="s">
        <v>319</v>
      </c>
      <c r="U153" s="723" t="s">
        <v>319</v>
      </c>
      <c r="AA153" s="723" t="s">
        <v>319</v>
      </c>
      <c r="AG153" s="723" t="s">
        <v>319</v>
      </c>
      <c r="AM153" s="723" t="s">
        <v>319</v>
      </c>
      <c r="AS153" s="723" t="s">
        <v>319</v>
      </c>
      <c r="AY153" s="723" t="s">
        <v>319</v>
      </c>
      <c r="BB153" s="747"/>
      <c r="BE153" s="723" t="s">
        <v>319</v>
      </c>
      <c r="BK153" s="723" t="s">
        <v>319</v>
      </c>
      <c r="BQ153" s="723" t="s">
        <v>319</v>
      </c>
      <c r="BW153" s="723" t="s">
        <v>319</v>
      </c>
      <c r="CC153" s="723" t="s">
        <v>319</v>
      </c>
      <c r="CI153" s="723" t="s">
        <v>319</v>
      </c>
      <c r="CO153" s="723" t="s">
        <v>319</v>
      </c>
      <c r="CU153" s="723" t="s">
        <v>319</v>
      </c>
      <c r="DA153" s="723" t="s">
        <v>319</v>
      </c>
      <c r="DG153" s="723" t="s">
        <v>319</v>
      </c>
      <c r="DM153" s="723" t="s">
        <v>319</v>
      </c>
      <c r="DS153" s="723" t="s">
        <v>319</v>
      </c>
      <c r="DY153" s="723" t="s">
        <v>319</v>
      </c>
    </row>
    <row r="154" spans="1:132" x14ac:dyDescent="0.2">
      <c r="A154" s="731"/>
      <c r="B154" s="731">
        <f>'wedstrijd 1-12'!L1</f>
        <v>1</v>
      </c>
      <c r="C154" s="731"/>
      <c r="D154" s="731"/>
      <c r="E154" s="723"/>
      <c r="F154" s="733">
        <f>'wedstrijd 1-12'!I2</f>
        <v>43382</v>
      </c>
      <c r="H154" s="724">
        <f>'wedstrijd 2-13 en 11-22'!C1</f>
        <v>2</v>
      </c>
      <c r="L154" s="725">
        <f>'wedstrijd 2-13 en 11-22'!A1</f>
        <v>43389</v>
      </c>
      <c r="M154" s="724"/>
      <c r="N154" s="724">
        <f>'wedstrijd 10-21 en 3-14'!P1</f>
        <v>3</v>
      </c>
      <c r="O154" s="724"/>
      <c r="P154" s="724"/>
      <c r="Q154" s="724"/>
      <c r="R154" s="725">
        <f>'wedstrijd 10-21 en 3-14'!M2</f>
        <v>43396</v>
      </c>
      <c r="S154" s="724"/>
      <c r="T154" s="724">
        <f>'wedstrijd 4-15 en 9-20'!C1</f>
        <v>4</v>
      </c>
      <c r="U154" s="724"/>
      <c r="V154" s="724"/>
      <c r="W154" s="724"/>
      <c r="X154" s="725">
        <f>'wedstrijd 4-15 en 9-20'!A1</f>
        <v>43403</v>
      </c>
      <c r="Y154" s="724"/>
      <c r="Z154" s="724">
        <f>'wedstrijd 8-19 en 5-16'!P1</f>
        <v>5</v>
      </c>
      <c r="AA154" s="724"/>
      <c r="AB154" s="724"/>
      <c r="AC154" s="724"/>
      <c r="AD154" s="725">
        <f>'wedstrijd 8-19 en 5-16'!M2</f>
        <v>43410</v>
      </c>
      <c r="AE154" s="724"/>
      <c r="AF154" s="724">
        <f>'wedstrijd 6-17 en 7-18'!C1</f>
        <v>6</v>
      </c>
      <c r="AG154" s="724"/>
      <c r="AH154" s="724"/>
      <c r="AI154" s="724"/>
      <c r="AJ154" s="725">
        <f>'wedstrijd 6-17 en 7-18'!A1</f>
        <v>43417</v>
      </c>
      <c r="AK154" s="724"/>
      <c r="AL154" s="724">
        <f>'wedstrijd 6-17 en 7-18'!P1</f>
        <v>7</v>
      </c>
      <c r="AM154" s="724"/>
      <c r="AN154" s="724"/>
      <c r="AO154" s="724"/>
      <c r="AP154" s="725">
        <f>'wedstrijd 6-17 en 7-18'!M2</f>
        <v>43424</v>
      </c>
      <c r="AQ154" s="724"/>
      <c r="AR154" s="724">
        <f>'wedstrijd 8-19 en 5-16'!C1</f>
        <v>8</v>
      </c>
      <c r="AS154" s="724"/>
      <c r="AT154" s="724"/>
      <c r="AU154" s="724"/>
      <c r="AV154" s="725">
        <f>'wedstrijd 8-19 en 5-16'!A1</f>
        <v>43431</v>
      </c>
      <c r="AW154" s="724"/>
      <c r="AX154" s="724">
        <f>'wedstrijd 4-15 en 9-20'!P1</f>
        <v>9</v>
      </c>
      <c r="AY154" s="724"/>
      <c r="AZ154" s="724"/>
      <c r="BA154" s="724"/>
      <c r="BB154" s="725">
        <f>'wedstrijd 4-15 en 9-20'!M2</f>
        <v>43438</v>
      </c>
      <c r="BC154" s="724"/>
      <c r="BD154" s="724">
        <f>'wedstrijd 10-21 en 3-14'!C1</f>
        <v>10</v>
      </c>
      <c r="BE154" s="724"/>
      <c r="BF154" s="724"/>
      <c r="BG154" s="724"/>
      <c r="BH154" s="725">
        <f>'wedstrijd 10-21 en 3-14'!A1</f>
        <v>43445</v>
      </c>
      <c r="BI154" s="724"/>
      <c r="BJ154" s="724">
        <f>'wedstrijd 2-13 en 11-22'!P1</f>
        <v>11</v>
      </c>
      <c r="BK154" s="724"/>
      <c r="BL154" s="724"/>
      <c r="BM154" s="724"/>
      <c r="BN154" s="725">
        <f>'wedstrijd 2-13 en 11-22'!M2</f>
        <v>43452</v>
      </c>
      <c r="BO154" s="724"/>
      <c r="BP154" s="724" t="str">
        <f>'wedstrijd 1-12'!L55</f>
        <v>12</v>
      </c>
      <c r="BQ154" s="724"/>
      <c r="BR154" s="724"/>
      <c r="BS154" s="724"/>
      <c r="BT154" s="726" t="str">
        <f>'wedstrijd 1-12'!I55</f>
        <v>08-01-2019</v>
      </c>
      <c r="BU154" s="724"/>
      <c r="BV154" s="724">
        <f>'wedstrijd 2-13 en 11-22'!C55</f>
        <v>13</v>
      </c>
      <c r="BW154" s="724"/>
      <c r="BX154" s="724"/>
      <c r="BY154" s="724"/>
      <c r="BZ154" s="725" t="str">
        <f>'wedstrijd 2-13 en 11-22'!A55</f>
        <v>15-01-2019</v>
      </c>
      <c r="CA154" s="724"/>
      <c r="CB154" s="724">
        <f>'wedstrijd 10-21 en 3-14'!P55</f>
        <v>14</v>
      </c>
      <c r="CC154" s="724"/>
      <c r="CD154" s="724"/>
      <c r="CE154" s="724"/>
      <c r="CF154" s="727" t="str">
        <f>'wedstrijd 10-21 en 3-14'!N55</f>
        <v>22-01-2019</v>
      </c>
      <c r="CG154" s="724"/>
      <c r="CH154" s="724">
        <f>'wedstrijd 4-15 en 9-20'!C55</f>
        <v>15</v>
      </c>
      <c r="CI154" s="724"/>
      <c r="CJ154" s="724"/>
      <c r="CK154" s="724"/>
      <c r="CL154" s="727" t="str">
        <f>'wedstrijd 4-15 en 9-20'!A55</f>
        <v>29-01-2019</v>
      </c>
      <c r="CM154" s="724"/>
      <c r="CN154" s="724">
        <f>'wedstrijd 8-19 en 5-16'!P55</f>
        <v>16</v>
      </c>
      <c r="CO154" s="724"/>
      <c r="CP154" s="724"/>
      <c r="CQ154" s="724"/>
      <c r="CR154" s="727" t="str">
        <f>'wedstrijd 8-19 en 5-16'!N55</f>
        <v>05-02-2019</v>
      </c>
      <c r="CS154" s="724"/>
      <c r="CT154" s="724">
        <f>'wedstrijd 6-17 en 7-18'!C55</f>
        <v>17</v>
      </c>
      <c r="CU154" s="724"/>
      <c r="CV154" s="724"/>
      <c r="CW154" s="724"/>
      <c r="CX154" s="727" t="str">
        <f>'wedstrijd 6-17 en 7-18'!A55</f>
        <v>12-02-2019</v>
      </c>
      <c r="CY154" s="724"/>
      <c r="CZ154" s="724">
        <f>'wedstrijd 6-17 en 7-18'!P55</f>
        <v>18</v>
      </c>
      <c r="DA154" s="724"/>
      <c r="DB154" s="724"/>
      <c r="DC154" s="724"/>
      <c r="DD154" s="727" t="str">
        <f>'wedstrijd 6-17 en 7-18'!N55</f>
        <v>19-02-2019</v>
      </c>
      <c r="DE154" s="724"/>
      <c r="DF154" s="724">
        <f>'wedstrijd 8-19 en 5-16'!C55</f>
        <v>19</v>
      </c>
      <c r="DG154" s="724"/>
      <c r="DH154" s="724"/>
      <c r="DI154" s="724"/>
      <c r="DJ154" s="727" t="str">
        <f>'wedstrijd 8-19 en 5-16'!A55</f>
        <v>26-02-2019</v>
      </c>
      <c r="DK154" s="724"/>
      <c r="DL154" s="724">
        <f>'wedstrijd 4-15 en 9-20'!P55</f>
        <v>20</v>
      </c>
      <c r="DM154" s="724"/>
      <c r="DN154" s="724"/>
      <c r="DO154" s="724"/>
      <c r="DP154" s="727" t="str">
        <f>'wedstrijd 4-15 en 9-20'!N55</f>
        <v>05-03-2019</v>
      </c>
      <c r="DQ154" s="724"/>
      <c r="DR154" s="724">
        <f>'wedstrijd 10-21 en 3-14'!C55</f>
        <v>21</v>
      </c>
      <c r="DS154" s="724"/>
      <c r="DT154" s="724"/>
      <c r="DU154" s="724"/>
      <c r="DV154" s="727" t="str">
        <f>'wedstrijd 10-21 en 3-14'!A55</f>
        <v>12-03-2019</v>
      </c>
      <c r="DW154" s="724"/>
      <c r="DX154" s="724">
        <f>'wedstrijd 2-13 en 11-22'!P55</f>
        <v>22</v>
      </c>
      <c r="DY154" s="724"/>
      <c r="DZ154" s="724"/>
      <c r="EA154" s="724"/>
      <c r="EB154" s="727" t="str">
        <f>'wedstrijd 2-13 en 11-22'!N55</f>
        <v>19-03-2019</v>
      </c>
    </row>
    <row r="155" spans="1:132" x14ac:dyDescent="0.2">
      <c r="A155" s="731"/>
      <c r="B155" s="731"/>
      <c r="C155" s="731"/>
      <c r="D155" s="731"/>
      <c r="E155" s="731"/>
      <c r="F155" s="731"/>
      <c r="M155" s="724"/>
      <c r="N155" s="724"/>
      <c r="O155" s="724"/>
      <c r="P155" s="724"/>
      <c r="Q155" s="724"/>
      <c r="R155" s="724"/>
      <c r="S155" s="724"/>
      <c r="T155" s="724"/>
      <c r="U155" s="724"/>
      <c r="V155" s="724"/>
      <c r="W155" s="724"/>
      <c r="X155" s="724"/>
      <c r="Y155" s="724"/>
      <c r="Z155" s="724"/>
      <c r="AA155" s="724"/>
      <c r="AB155" s="724"/>
      <c r="AC155" s="724"/>
      <c r="AD155" s="724"/>
      <c r="AE155" s="724"/>
      <c r="AF155" s="724"/>
      <c r="AG155" s="724"/>
      <c r="AH155" s="724"/>
      <c r="AI155" s="724"/>
      <c r="AJ155" s="724"/>
      <c r="AK155" s="724"/>
      <c r="AL155" s="724"/>
      <c r="AM155" s="724"/>
      <c r="AN155" s="724"/>
      <c r="AO155" s="724"/>
      <c r="AP155" s="724"/>
      <c r="AQ155" s="724"/>
      <c r="AR155" s="724"/>
      <c r="AS155" s="724"/>
      <c r="AT155" s="724"/>
      <c r="AU155" s="724"/>
      <c r="AV155" s="724"/>
      <c r="AW155" s="724"/>
      <c r="AX155" s="724"/>
      <c r="AY155" s="724"/>
      <c r="AZ155" s="724"/>
      <c r="BA155" s="724"/>
      <c r="BB155" s="724"/>
      <c r="BC155" s="724"/>
      <c r="BD155" s="724"/>
      <c r="BE155" s="724"/>
      <c r="BF155" s="724"/>
      <c r="BG155" s="724"/>
      <c r="BH155" s="724"/>
      <c r="BI155" s="724"/>
      <c r="BJ155" s="724"/>
      <c r="BK155" s="724"/>
      <c r="BL155" s="724"/>
      <c r="BM155" s="724"/>
      <c r="BN155" s="724"/>
      <c r="BO155" s="724"/>
      <c r="BP155" s="724"/>
      <c r="BQ155" s="724"/>
      <c r="BR155" s="724"/>
      <c r="BS155" s="724"/>
      <c r="BT155" s="724"/>
      <c r="BU155" s="724"/>
      <c r="BV155" s="724"/>
      <c r="BW155" s="724"/>
      <c r="BX155" s="724"/>
      <c r="BY155" s="724"/>
      <c r="BZ155" s="724"/>
      <c r="CA155" s="724"/>
      <c r="CB155" s="724"/>
      <c r="CC155" s="724"/>
      <c r="CD155" s="724"/>
      <c r="CE155" s="724"/>
      <c r="CF155" s="724"/>
      <c r="CG155" s="724"/>
      <c r="CH155" s="724"/>
      <c r="CI155" s="724"/>
      <c r="CJ155" s="724"/>
      <c r="CK155" s="724"/>
      <c r="CL155" s="724"/>
      <c r="CM155" s="724"/>
      <c r="CN155" s="724"/>
      <c r="CO155" s="724"/>
      <c r="CP155" s="724"/>
      <c r="CQ155" s="724"/>
      <c r="CR155" s="724"/>
      <c r="CS155" s="724"/>
      <c r="CT155" s="724"/>
      <c r="CU155" s="724"/>
      <c r="CV155" s="724"/>
      <c r="CW155" s="724"/>
      <c r="CX155" s="724"/>
      <c r="CY155" s="724"/>
      <c r="CZ155" s="724"/>
      <c r="DA155" s="724"/>
      <c r="DB155" s="724"/>
      <c r="DC155" s="724"/>
      <c r="DD155" s="724"/>
      <c r="DE155" s="724"/>
      <c r="DF155" s="724"/>
      <c r="DG155" s="724"/>
      <c r="DH155" s="724"/>
      <c r="DI155" s="724"/>
      <c r="DJ155" s="724"/>
      <c r="DK155" s="724"/>
      <c r="DL155" s="724"/>
      <c r="DM155" s="724"/>
      <c r="DN155" s="724"/>
      <c r="DO155" s="724"/>
      <c r="DP155" s="724"/>
      <c r="DQ155" s="724"/>
      <c r="DR155" s="724"/>
      <c r="DS155" s="724"/>
      <c r="DT155" s="724"/>
      <c r="DU155" s="724"/>
      <c r="DV155" s="724"/>
      <c r="DW155" s="724"/>
      <c r="DX155" s="724"/>
      <c r="DY155" s="724"/>
      <c r="DZ155" s="724"/>
      <c r="EA155" s="724"/>
      <c r="EB155" s="724"/>
    </row>
    <row r="156" spans="1:132" x14ac:dyDescent="0.2">
      <c r="A156" s="731"/>
      <c r="B156" s="731"/>
      <c r="C156" s="731"/>
      <c r="D156" s="731"/>
      <c r="E156" s="731"/>
      <c r="F156" s="731"/>
      <c r="G156" s="724"/>
      <c r="H156" s="724"/>
      <c r="I156" s="724"/>
      <c r="J156" s="724"/>
      <c r="K156" s="724"/>
      <c r="L156" s="724"/>
      <c r="M156" s="724"/>
      <c r="N156" s="724"/>
      <c r="O156" s="724"/>
      <c r="P156" s="724"/>
      <c r="Q156" s="724"/>
      <c r="R156" s="724"/>
      <c r="S156" s="724"/>
      <c r="T156" s="724"/>
      <c r="U156" s="724"/>
      <c r="V156" s="724"/>
      <c r="W156" s="724"/>
      <c r="X156" s="724"/>
      <c r="Y156" s="724"/>
      <c r="Z156" s="724"/>
      <c r="AA156" s="724"/>
      <c r="AB156" s="724"/>
      <c r="AC156" s="724"/>
      <c r="AD156" s="724"/>
      <c r="AE156" s="724"/>
      <c r="AF156" s="724"/>
      <c r="AG156" s="724"/>
      <c r="AH156" s="724"/>
      <c r="AI156" s="724"/>
      <c r="AJ156" s="724"/>
      <c r="AK156" s="724"/>
      <c r="AL156" s="724"/>
      <c r="AM156" s="724"/>
      <c r="AN156" s="724"/>
      <c r="AO156" s="724"/>
      <c r="AP156" s="724"/>
      <c r="AQ156" s="724"/>
      <c r="AR156" s="724"/>
      <c r="AS156" s="724"/>
      <c r="AT156" s="724"/>
      <c r="AU156" s="724"/>
      <c r="AV156" s="724"/>
      <c r="AW156" s="724"/>
      <c r="AX156" s="729" t="str">
        <f>'wedstrijd 1-12'!A5</f>
        <v>U heeft 14 dagen de tijd om de ruim voor tijd afgezegde wedstrijden in te halen.</v>
      </c>
      <c r="AY156" s="724"/>
      <c r="AZ156" s="724"/>
      <c r="BA156" s="724"/>
      <c r="BB156" s="724"/>
      <c r="BC156" s="724"/>
      <c r="BD156" s="724"/>
      <c r="BE156" s="724"/>
      <c r="BF156" s="724"/>
      <c r="BG156" s="724"/>
      <c r="BH156" s="724"/>
      <c r="BI156" s="724"/>
      <c r="BJ156" s="724"/>
      <c r="BK156" s="724"/>
      <c r="BL156" s="724"/>
      <c r="BM156" s="724"/>
      <c r="BN156" s="724"/>
      <c r="BO156" s="724"/>
      <c r="BP156" s="724"/>
      <c r="BQ156" s="724"/>
      <c r="BR156" s="724"/>
      <c r="BS156" s="724"/>
      <c r="BT156" s="724"/>
      <c r="BU156" s="724"/>
      <c r="BV156" s="724"/>
      <c r="BW156" s="724"/>
      <c r="BX156" s="724"/>
      <c r="BY156" s="724"/>
      <c r="BZ156" s="724"/>
      <c r="CA156" s="724"/>
      <c r="CB156" s="724"/>
      <c r="CC156" s="724"/>
      <c r="CD156" s="724"/>
      <c r="CE156" s="724"/>
      <c r="CF156" s="724"/>
      <c r="CG156" s="724"/>
      <c r="CH156" s="724"/>
      <c r="CI156" s="724"/>
      <c r="CJ156" s="724"/>
      <c r="CK156" s="724"/>
      <c r="CL156" s="724"/>
      <c r="CM156" s="724"/>
      <c r="CN156" s="724"/>
      <c r="CO156" s="724"/>
      <c r="CP156" s="724"/>
      <c r="CQ156" s="724"/>
      <c r="CR156" s="724"/>
      <c r="CS156" s="724"/>
      <c r="CT156" s="724"/>
      <c r="CU156" s="724"/>
      <c r="CV156" s="724"/>
      <c r="CW156" s="724"/>
      <c r="CX156" s="724"/>
      <c r="CY156" s="724"/>
      <c r="CZ156" s="724"/>
      <c r="DA156" s="724"/>
      <c r="DB156" s="724"/>
      <c r="DC156" s="724"/>
      <c r="DD156" s="724"/>
      <c r="DE156" s="724"/>
      <c r="DF156" s="724"/>
      <c r="DG156" s="724"/>
      <c r="DH156" s="724"/>
      <c r="DI156" s="724"/>
      <c r="DJ156" s="724"/>
      <c r="DK156" s="724"/>
      <c r="DL156" s="729" t="str">
        <f>'wedstrijd 1-12'!A9</f>
        <v>Bij afzeggingen op de speeldag, zonder geldige reden, betekent 3 punten in mindering van de afzegger.</v>
      </c>
      <c r="DM156" s="724"/>
      <c r="DN156" s="724"/>
      <c r="DO156" s="724"/>
      <c r="DP156" s="724"/>
      <c r="DQ156" s="724"/>
      <c r="DR156" s="724"/>
      <c r="DS156" s="724"/>
      <c r="DT156" s="724"/>
      <c r="DU156" s="724"/>
      <c r="DV156" s="724"/>
      <c r="DW156" s="724"/>
      <c r="DX156" s="724"/>
      <c r="DY156" s="724"/>
      <c r="DZ156" s="724"/>
      <c r="EA156" s="724"/>
      <c r="EB156" s="724"/>
    </row>
    <row r="157" spans="1:132" x14ac:dyDescent="0.2">
      <c r="A157" s="731"/>
      <c r="B157" s="734"/>
      <c r="C157" s="735" t="str">
        <f>'wedstrijd 1-12'!L18</f>
        <v>F</v>
      </c>
      <c r="D157" s="731"/>
      <c r="E157" s="734"/>
      <c r="F157" s="735" t="str">
        <f>'wedstrijd 1-12'!Q18</f>
        <v>F</v>
      </c>
      <c r="G157" s="724"/>
      <c r="H157" s="724"/>
      <c r="I157" s="724" t="str">
        <f>'wedstrijd 2-13 en 11-22'!C18</f>
        <v>H</v>
      </c>
      <c r="J157" s="724"/>
      <c r="K157" s="724"/>
      <c r="L157" s="724" t="str">
        <f>'wedstrijd 2-13 en 11-22'!H18</f>
        <v>H</v>
      </c>
      <c r="M157" s="724"/>
      <c r="N157" s="724"/>
      <c r="O157" s="724" t="str">
        <f>'wedstrijd 10-21 en 3-14'!P18</f>
        <v>C</v>
      </c>
      <c r="P157" s="724"/>
      <c r="Q157" s="724"/>
      <c r="R157" s="724" t="str">
        <f>'wedstrijd 10-21 en 3-14'!U18</f>
        <v>C</v>
      </c>
      <c r="S157" s="724"/>
      <c r="T157" s="724"/>
      <c r="U157" s="724" t="str">
        <f>'wedstrijd 4-15 en 9-20'!C18</f>
        <v>D</v>
      </c>
      <c r="V157" s="724"/>
      <c r="W157" s="724"/>
      <c r="X157" s="724" t="str">
        <f>'wedstrijd 4-15 en 9-20'!H18</f>
        <v>D</v>
      </c>
      <c r="Y157" s="724"/>
      <c r="Z157" s="724"/>
      <c r="AA157" s="724" t="str">
        <f>'wedstrijd 8-19 en 5-16'!P18</f>
        <v>A</v>
      </c>
      <c r="AB157" s="724"/>
      <c r="AC157" s="724"/>
      <c r="AD157" s="724" t="str">
        <f>'wedstrijd 8-19 en 5-16'!U18</f>
        <v>A</v>
      </c>
      <c r="AE157" s="724"/>
      <c r="AF157" s="724"/>
      <c r="AG157" s="724" t="str">
        <f>'wedstrijd 6-17 en 7-18'!C18</f>
        <v>E</v>
      </c>
      <c r="AH157" s="724"/>
      <c r="AI157" s="724"/>
      <c r="AJ157" s="724" t="str">
        <f>'wedstrijd 6-17 en 7-18'!H18</f>
        <v>E</v>
      </c>
      <c r="AK157" s="724"/>
      <c r="AL157" s="724"/>
      <c r="AM157" s="724" t="str">
        <f>'wedstrijd 6-17 en 7-18'!P18</f>
        <v>F</v>
      </c>
      <c r="AN157" s="724"/>
      <c r="AO157" s="724"/>
      <c r="AP157" s="724" t="str">
        <f>'wedstrijd 6-17 en 7-18'!U18</f>
        <v>F</v>
      </c>
      <c r="AQ157" s="724"/>
      <c r="AR157" s="724"/>
      <c r="AS157" s="724" t="str">
        <f>'wedstrijd 8-19 en 5-16'!C18</f>
        <v>C</v>
      </c>
      <c r="AT157" s="724"/>
      <c r="AU157" s="724"/>
      <c r="AV157" s="724" t="str">
        <f>'wedstrijd 8-19 en 5-16'!H18</f>
        <v>C</v>
      </c>
      <c r="AW157" s="724"/>
      <c r="AX157" s="724"/>
      <c r="AY157" s="724" t="str">
        <f>'wedstrijd 4-15 en 9-20'!P18</f>
        <v>C</v>
      </c>
      <c r="AZ157" s="724"/>
      <c r="BA157" s="724"/>
      <c r="BB157" s="724" t="str">
        <f>'wedstrijd 4-15 en 9-20'!U18</f>
        <v>C</v>
      </c>
      <c r="BC157" s="724"/>
      <c r="BD157" s="724"/>
      <c r="BE157" s="724" t="str">
        <f>'wedstrijd 10-21 en 3-14'!C18</f>
        <v>C</v>
      </c>
      <c r="BF157" s="724"/>
      <c r="BG157" s="724"/>
      <c r="BH157" s="724" t="str">
        <f>'wedstrijd 10-21 en 3-14'!H18</f>
        <v>C</v>
      </c>
      <c r="BI157" s="724"/>
      <c r="BJ157" s="724"/>
      <c r="BK157" s="724" t="str">
        <f>'wedstrijd 2-13 en 11-22'!P18</f>
        <v>B</v>
      </c>
      <c r="BL157" s="724"/>
      <c r="BM157" s="724"/>
      <c r="BN157" s="724" t="str">
        <f>'wedstrijd 2-13 en 11-22'!U18</f>
        <v>B</v>
      </c>
      <c r="BO157" s="724"/>
      <c r="BP157" s="724"/>
      <c r="BQ157" s="724" t="str">
        <f>'wedstrijd 1-12'!Q18</f>
        <v>F</v>
      </c>
      <c r="BR157" s="724"/>
      <c r="BS157" s="724"/>
      <c r="BT157" s="724" t="str">
        <f>'wedstrijd 1-12'!L18</f>
        <v>F</v>
      </c>
      <c r="BU157" s="724"/>
      <c r="BV157" s="724"/>
      <c r="BW157" s="724" t="str">
        <f>'wedstrijd 2-13 en 11-22'!H18</f>
        <v>H</v>
      </c>
      <c r="BX157" s="724"/>
      <c r="BY157" s="724"/>
      <c r="BZ157" s="724" t="str">
        <f>'wedstrijd 2-13 en 11-22'!C18</f>
        <v>H</v>
      </c>
      <c r="CA157" s="724"/>
      <c r="CB157" s="724"/>
      <c r="CC157" s="724" t="str">
        <f>'wedstrijd 10-21 en 3-14'!U18</f>
        <v>C</v>
      </c>
      <c r="CD157" s="724"/>
      <c r="CE157" s="724"/>
      <c r="CF157" s="724" t="str">
        <f>'wedstrijd 10-21 en 3-14'!P18</f>
        <v>C</v>
      </c>
      <c r="CG157" s="724"/>
      <c r="CH157" s="724"/>
      <c r="CI157" s="724" t="str">
        <f>'wedstrijd 4-15 en 9-20'!H18</f>
        <v>D</v>
      </c>
      <c r="CJ157" s="724"/>
      <c r="CK157" s="724"/>
      <c r="CL157" s="724" t="str">
        <f>'wedstrijd 4-15 en 9-20'!C18</f>
        <v>D</v>
      </c>
      <c r="CM157" s="724"/>
      <c r="CN157" s="724"/>
      <c r="CO157" s="724" t="str">
        <f>'wedstrijd 8-19 en 5-16'!U18</f>
        <v>A</v>
      </c>
      <c r="CP157" s="724"/>
      <c r="CQ157" s="724"/>
      <c r="CR157" s="724" t="str">
        <f>'wedstrijd 8-19 en 5-16'!P18</f>
        <v>A</v>
      </c>
      <c r="CS157" s="724"/>
      <c r="CT157" s="724"/>
      <c r="CU157" s="724" t="str">
        <f>'wedstrijd 6-17 en 7-18'!H18</f>
        <v>E</v>
      </c>
      <c r="CV157" s="724"/>
      <c r="CW157" s="724"/>
      <c r="CX157" s="724" t="str">
        <f>'wedstrijd 6-17 en 7-18'!C18</f>
        <v>E</v>
      </c>
      <c r="CY157" s="724"/>
      <c r="CZ157" s="724"/>
      <c r="DA157" s="724" t="str">
        <f>'wedstrijd 6-17 en 7-18'!U18</f>
        <v>F</v>
      </c>
      <c r="DB157" s="724"/>
      <c r="DC157" s="724"/>
      <c r="DD157" s="724" t="str">
        <f>'wedstrijd 6-17 en 7-18'!P18</f>
        <v>F</v>
      </c>
      <c r="DE157" s="724"/>
      <c r="DF157" s="724"/>
      <c r="DG157" s="724" t="str">
        <f>'wedstrijd 8-19 en 5-16'!H18</f>
        <v>C</v>
      </c>
      <c r="DH157" s="724"/>
      <c r="DI157" s="724"/>
      <c r="DJ157" s="724" t="str">
        <f>'wedstrijd 8-19 en 5-16'!C18</f>
        <v>C</v>
      </c>
      <c r="DK157" s="724"/>
      <c r="DL157" s="724"/>
      <c r="DM157" s="724" t="str">
        <f>'wedstrijd 4-15 en 9-20'!U18</f>
        <v>C</v>
      </c>
      <c r="DN157" s="724"/>
      <c r="DO157" s="724"/>
      <c r="DP157" s="724" t="str">
        <f>'wedstrijd 4-15 en 9-20'!P18</f>
        <v>C</v>
      </c>
      <c r="DQ157" s="724"/>
      <c r="DR157" s="724"/>
      <c r="DS157" s="724" t="str">
        <f>'wedstrijd 10-21 en 3-14'!H18</f>
        <v>C</v>
      </c>
      <c r="DT157" s="724"/>
      <c r="DU157" s="724"/>
      <c r="DV157" s="724" t="str">
        <f>'wedstrijd 10-21 en 3-14'!C18</f>
        <v>C</v>
      </c>
      <c r="DW157" s="724"/>
      <c r="DX157" s="724"/>
      <c r="DY157" s="724" t="str">
        <f>'wedstrijd 2-13 en 11-22'!U18</f>
        <v>B</v>
      </c>
      <c r="DZ157" s="724"/>
      <c r="EA157" s="724"/>
      <c r="EB157" s="724" t="str">
        <f>'wedstrijd 2-13 en 11-22'!P18</f>
        <v>B</v>
      </c>
    </row>
    <row r="158" spans="1:132" ht="15.75" x14ac:dyDescent="0.2">
      <c r="A158" s="731"/>
      <c r="B158" s="743"/>
      <c r="C158" s="731"/>
      <c r="D158" s="731"/>
      <c r="E158" s="744"/>
      <c r="F158" s="731"/>
      <c r="G158" s="724"/>
      <c r="H158" s="724"/>
      <c r="I158" s="724"/>
      <c r="J158" s="724"/>
      <c r="K158" s="724"/>
      <c r="L158" s="724"/>
      <c r="M158" s="724"/>
      <c r="N158" s="724"/>
      <c r="O158" s="724"/>
      <c r="P158" s="724"/>
      <c r="Q158" s="724"/>
      <c r="R158" s="724"/>
      <c r="S158" s="724"/>
      <c r="T158" s="724"/>
      <c r="U158" s="724"/>
      <c r="V158" s="724"/>
      <c r="W158" s="724"/>
      <c r="X158" s="724"/>
      <c r="Y158" s="724"/>
      <c r="Z158" s="724"/>
      <c r="AA158" s="724"/>
      <c r="AB158" s="724"/>
      <c r="AC158" s="724"/>
      <c r="AD158" s="724"/>
      <c r="AE158" s="724"/>
      <c r="AF158" s="724"/>
      <c r="AG158" s="724"/>
      <c r="AH158" s="724"/>
      <c r="AI158" s="724"/>
      <c r="AJ158" s="724"/>
      <c r="AK158" s="724"/>
      <c r="AL158" s="724"/>
      <c r="AM158" s="724"/>
      <c r="AN158" s="724"/>
      <c r="AO158" s="724"/>
      <c r="AP158" s="724"/>
      <c r="AQ158" s="724"/>
      <c r="AR158" s="724"/>
      <c r="AS158" s="724"/>
      <c r="AT158" s="724"/>
      <c r="AU158" s="724"/>
      <c r="AV158" s="724"/>
      <c r="AW158" s="724"/>
      <c r="AX158" s="724"/>
      <c r="AY158" s="724"/>
      <c r="AZ158" s="724"/>
      <c r="BA158" s="724"/>
      <c r="BB158" s="724"/>
      <c r="BC158" s="724"/>
      <c r="BD158" s="724"/>
      <c r="BE158" s="724"/>
      <c r="BF158" s="724"/>
      <c r="BG158" s="724"/>
      <c r="BH158" s="724"/>
      <c r="BI158" s="724"/>
      <c r="BJ158" s="724"/>
      <c r="BK158" s="724"/>
      <c r="BL158" s="724"/>
      <c r="BM158" s="724"/>
      <c r="BN158" s="724"/>
      <c r="BO158" s="724"/>
      <c r="BP158" s="724"/>
      <c r="BQ158" s="724"/>
      <c r="BR158" s="724"/>
      <c r="BS158" s="724"/>
      <c r="BT158" s="724"/>
      <c r="BU158" s="724"/>
      <c r="BV158" s="724"/>
      <c r="BW158" s="724"/>
      <c r="BX158" s="724"/>
      <c r="BY158" s="724"/>
      <c r="BZ158" s="724"/>
      <c r="CA158" s="724"/>
      <c r="CB158" s="724"/>
      <c r="CC158" s="724"/>
      <c r="CD158" s="724"/>
      <c r="CE158" s="724"/>
      <c r="CF158" s="724"/>
      <c r="CG158" s="724"/>
      <c r="CH158" s="724"/>
      <c r="CI158" s="724"/>
      <c r="CJ158" s="724"/>
      <c r="CK158" s="724"/>
      <c r="CL158" s="724"/>
      <c r="CM158" s="724"/>
      <c r="CN158" s="724"/>
      <c r="CO158" s="724"/>
      <c r="CP158" s="724"/>
      <c r="CQ158" s="724"/>
      <c r="CR158" s="724"/>
      <c r="CS158" s="724"/>
      <c r="CT158" s="724"/>
      <c r="CU158" s="724"/>
      <c r="CV158" s="724"/>
      <c r="CW158" s="724"/>
      <c r="CX158" s="724"/>
      <c r="CY158" s="724"/>
      <c r="CZ158" s="724"/>
      <c r="DA158" s="724"/>
      <c r="DB158" s="724"/>
      <c r="DC158" s="724"/>
      <c r="DD158" s="724"/>
      <c r="DE158" s="724"/>
      <c r="DF158" s="724"/>
      <c r="DG158" s="724"/>
      <c r="DH158" s="724"/>
      <c r="DI158" s="724"/>
      <c r="DJ158" s="724"/>
      <c r="DK158" s="724"/>
      <c r="DL158" s="724"/>
      <c r="DM158" s="724"/>
      <c r="DN158" s="724"/>
      <c r="DO158" s="724"/>
      <c r="DP158" s="724"/>
      <c r="DQ158" s="724"/>
      <c r="DR158" s="724"/>
      <c r="DS158" s="724"/>
      <c r="DT158" s="724"/>
      <c r="DU158" s="724"/>
      <c r="DV158" s="724"/>
      <c r="DW158" s="724"/>
      <c r="DX158" s="724"/>
      <c r="DY158" s="724"/>
      <c r="DZ158" s="724"/>
      <c r="EA158" s="724"/>
      <c r="EB158" s="724"/>
    </row>
    <row r="159" spans="1:132" x14ac:dyDescent="0.2">
      <c r="B159" s="745"/>
      <c r="C159" s="746">
        <f>'wedstrijd 1-12'!N18</f>
        <v>23.396675000000002</v>
      </c>
      <c r="D159" s="745"/>
      <c r="E159" s="745"/>
      <c r="F159" s="746">
        <f>'wedstrijd 1-12'!S18</f>
        <v>21.71659</v>
      </c>
      <c r="G159" s="724"/>
      <c r="H159" s="724"/>
      <c r="I159" s="730">
        <f>'wedstrijd 2-13 en 11-22'!E18</f>
        <v>11.625</v>
      </c>
      <c r="J159" s="724"/>
      <c r="K159" s="724"/>
      <c r="L159" s="730">
        <f>'wedstrijd 2-13 en 11-22'!J18</f>
        <v>9.5</v>
      </c>
      <c r="M159" s="724"/>
      <c r="N159" s="724"/>
      <c r="O159" s="730">
        <f>'wedstrijd 10-21 en 3-14'!R18</f>
        <v>40.521627500000001</v>
      </c>
      <c r="P159" s="724"/>
      <c r="Q159" s="724"/>
      <c r="R159" s="730">
        <f>'wedstrijd 10-21 en 3-14'!W18</f>
        <v>55.269057499999995</v>
      </c>
      <c r="S159" s="724"/>
      <c r="T159" s="724"/>
      <c r="U159" s="730">
        <f>'wedstrijd 4-15 en 9-20'!E18</f>
        <v>31.176470000000002</v>
      </c>
      <c r="V159" s="724"/>
      <c r="W159" s="724"/>
      <c r="X159" s="730">
        <f>'wedstrijd 4-15 en 9-20'!J18</f>
        <v>35.602409999999999</v>
      </c>
      <c r="Y159" s="724"/>
      <c r="Z159" s="724"/>
      <c r="AA159" s="730">
        <f>'wedstrijd 8-19 en 5-16'!R18</f>
        <v>123.79386</v>
      </c>
      <c r="AB159" s="724"/>
      <c r="AC159" s="724"/>
      <c r="AD159" s="730">
        <f>'wedstrijd 8-19 en 5-16'!W18</f>
        <v>66.020407500000005</v>
      </c>
      <c r="AE159" s="724"/>
      <c r="AF159" s="724"/>
      <c r="AG159" s="730">
        <f>'wedstrijd 6-17 en 7-18'!E18</f>
        <v>24.064169999999997</v>
      </c>
      <c r="AH159" s="724"/>
      <c r="AI159" s="724"/>
      <c r="AJ159" s="730">
        <f>'wedstrijd 6-17 en 7-18'!J18</f>
        <v>27.8125</v>
      </c>
      <c r="AK159" s="724"/>
      <c r="AL159" s="724"/>
      <c r="AM159" s="730">
        <f>'wedstrijd 6-17 en 7-18'!R18</f>
        <v>23.463357500000001</v>
      </c>
      <c r="AN159" s="724"/>
      <c r="AO159" s="724"/>
      <c r="AP159" s="730">
        <f>'wedstrijd 6-17 en 7-18'!W18</f>
        <v>22.605789999999999</v>
      </c>
      <c r="AQ159" s="724"/>
      <c r="AR159" s="724"/>
      <c r="AS159" s="730">
        <f>'wedstrijd 8-19 en 5-16'!E18</f>
        <v>40.521627500000001</v>
      </c>
      <c r="AT159" s="724"/>
      <c r="AU159" s="724"/>
      <c r="AV159" s="730">
        <f>'wedstrijd 8-19 en 5-16'!J18</f>
        <v>44.161677500000003</v>
      </c>
      <c r="AW159" s="724"/>
      <c r="AX159" s="724"/>
      <c r="AY159" s="730">
        <f>'wedstrijd 4-15 en 9-20'!R18</f>
        <v>39.395887500000001</v>
      </c>
      <c r="AZ159" s="724"/>
      <c r="BA159" s="724"/>
      <c r="BB159" s="730">
        <f>'wedstrijd 4-15 en 9-20'!W18</f>
        <v>37.75</v>
      </c>
      <c r="BC159" s="724"/>
      <c r="BD159" s="724"/>
      <c r="BE159" s="730">
        <f>'wedstrijd 10-21 en 3-14'!E18</f>
        <v>57.268722500000003</v>
      </c>
      <c r="BF159" s="724"/>
      <c r="BG159" s="724"/>
      <c r="BH159" s="730">
        <f>'wedstrijd 10-21 en 3-14'!J18</f>
        <v>37.853470000000002</v>
      </c>
      <c r="BI159" s="724"/>
      <c r="BJ159" s="724"/>
      <c r="BK159" s="730">
        <f>'wedstrijd 2-13 en 11-22'!R18</f>
        <v>55.314532499999999</v>
      </c>
      <c r="BL159" s="724"/>
      <c r="BM159" s="724"/>
      <c r="BN159" s="730">
        <f>'wedstrijd 2-13 en 11-22'!W18</f>
        <v>55.052492500000007</v>
      </c>
      <c r="BO159" s="724"/>
      <c r="BP159" s="724"/>
      <c r="BQ159" s="730">
        <f>'wedstrijd 1-12'!S18</f>
        <v>21.71659</v>
      </c>
      <c r="BR159" s="724"/>
      <c r="BS159" s="724"/>
      <c r="BT159" s="730">
        <f>'wedstrijd 1-12'!N18</f>
        <v>23.396675000000002</v>
      </c>
      <c r="BU159" s="724"/>
      <c r="BV159" s="724"/>
      <c r="BW159" s="730">
        <f>'wedstrijd 2-13 en 11-22'!J18</f>
        <v>9.5</v>
      </c>
      <c r="BX159" s="724"/>
      <c r="BY159" s="724"/>
      <c r="BZ159" s="730">
        <f>'wedstrijd 2-13 en 11-22'!E18</f>
        <v>11.625</v>
      </c>
      <c r="CA159" s="724"/>
      <c r="CB159" s="724"/>
      <c r="CC159" s="730">
        <f>'wedstrijd 10-21 en 3-14'!W18</f>
        <v>55.269057499999995</v>
      </c>
      <c r="CD159" s="724"/>
      <c r="CE159" s="724"/>
      <c r="CF159" s="730">
        <f>'wedstrijd 10-21 en 3-14'!R18</f>
        <v>40.521627500000001</v>
      </c>
      <c r="CG159" s="724"/>
      <c r="CH159" s="724"/>
      <c r="CI159" s="730">
        <f>'wedstrijd 4-15 en 9-20'!J18</f>
        <v>35.602409999999999</v>
      </c>
      <c r="CJ159" s="724"/>
      <c r="CK159" s="724"/>
      <c r="CL159" s="730">
        <f>'wedstrijd 4-15 en 9-20'!E18</f>
        <v>31.176470000000002</v>
      </c>
      <c r="CM159" s="724"/>
      <c r="CN159" s="724"/>
      <c r="CO159" s="730">
        <f>'wedstrijd 8-19 en 5-16'!W18</f>
        <v>66.020407500000005</v>
      </c>
      <c r="CP159" s="724"/>
      <c r="CQ159" s="724"/>
      <c r="CR159" s="730">
        <f>'wedstrijd 8-19 en 5-16'!R18</f>
        <v>123.79386</v>
      </c>
      <c r="CS159" s="724"/>
      <c r="CT159" s="724"/>
      <c r="CU159" s="730">
        <f>'wedstrijd 6-17 en 7-18'!J18</f>
        <v>27.8125</v>
      </c>
      <c r="CV159" s="724"/>
      <c r="CW159" s="724"/>
      <c r="CX159" s="730">
        <f>'wedstrijd 6-17 en 7-18'!E18</f>
        <v>24.064169999999997</v>
      </c>
      <c r="CY159" s="724"/>
      <c r="CZ159" s="724"/>
      <c r="DA159" s="730">
        <f>'wedstrijd 6-17 en 7-18'!W18</f>
        <v>22.605789999999999</v>
      </c>
      <c r="DB159" s="724"/>
      <c r="DC159" s="724"/>
      <c r="DD159" s="730">
        <f>'wedstrijd 6-17 en 7-18'!R18</f>
        <v>23.463357500000001</v>
      </c>
      <c r="DE159" s="724"/>
      <c r="DF159" s="724"/>
      <c r="DG159" s="730">
        <f>'wedstrijd 8-19 en 5-16'!J18</f>
        <v>44.161677500000003</v>
      </c>
      <c r="DH159" s="724"/>
      <c r="DI159" s="724"/>
      <c r="DJ159" s="730">
        <f>'wedstrijd 8-19 en 5-16'!E18</f>
        <v>40.521627500000001</v>
      </c>
      <c r="DK159" s="724"/>
      <c r="DL159" s="724"/>
      <c r="DM159" s="730">
        <f>'wedstrijd 4-15 en 9-20'!W18</f>
        <v>37.75</v>
      </c>
      <c r="DN159" s="724"/>
      <c r="DO159" s="724"/>
      <c r="DP159" s="730">
        <f>'wedstrijd 4-15 en 9-20'!R18</f>
        <v>39.395887500000001</v>
      </c>
      <c r="DQ159" s="724"/>
      <c r="DR159" s="724"/>
      <c r="DS159" s="730">
        <f>'wedstrijd 10-21 en 3-14'!J18</f>
        <v>37.853470000000002</v>
      </c>
      <c r="DT159" s="724"/>
      <c r="DU159" s="724"/>
      <c r="DV159" s="730">
        <f>'wedstrijd 10-21 en 3-14'!E18</f>
        <v>57.268722500000003</v>
      </c>
      <c r="DW159" s="724"/>
      <c r="DX159" s="724"/>
      <c r="DY159" s="730">
        <f>'wedstrijd 2-13 en 11-22'!W18</f>
        <v>55.052492500000007</v>
      </c>
      <c r="DZ159" s="724"/>
      <c r="EA159" s="724"/>
      <c r="EB159" s="730">
        <f>'wedstrijd 2-13 en 11-22'!R18</f>
        <v>55.314532499999999</v>
      </c>
    </row>
    <row r="160" spans="1:132" s="729" customFormat="1" x14ac:dyDescent="0.25">
      <c r="B160" s="729" t="str">
        <f>'wedstrijd 1-12'!O18</f>
        <v>Vliet v. Cees</v>
      </c>
      <c r="E160" s="729" t="str">
        <f>'wedstrijd 1-12'!T18</f>
        <v>Oostendorp Anton</v>
      </c>
      <c r="H160" s="729" t="str">
        <f>'wedstrijd 2-13 en 11-22'!F18</f>
        <v>Werf v.d.Leo</v>
      </c>
      <c r="K160" s="729" t="str">
        <f>'wedstrijd 2-13 en 11-22'!K18</f>
        <v>Masson Egbert*</v>
      </c>
      <c r="N160" s="729" t="str">
        <f>'wedstrijd 10-21 en 3-14'!S18</f>
        <v>Pol v.d.Joop</v>
      </c>
      <c r="Q160" s="729" t="str">
        <f>'wedstrijd 10-21 en 3-14'!X18</f>
        <v>Beus de Jan*</v>
      </c>
      <c r="T160" s="729" t="str">
        <f>'wedstrijd 4-15 en 9-20'!F18</f>
        <v>Stelwagen Jentje</v>
      </c>
      <c r="W160" s="729" t="str">
        <f>'wedstrijd 4-15 en 9-20'!K18</f>
        <v>Eijk v. Cees</v>
      </c>
      <c r="Z160" s="729" t="str">
        <f>'wedstrijd 8-19 en 5-16'!S18</f>
        <v>Uitgevallen Leeuw de Geurt</v>
      </c>
      <c r="AC160" s="729" t="str">
        <f>'wedstrijd 8-19 en 5-16'!X18</f>
        <v>Kolfschoten Tom</v>
      </c>
      <c r="AF160" s="729" t="str">
        <f>'wedstrijd 6-17 en 7-18'!F18</f>
        <v>Groot de Peter</v>
      </c>
      <c r="AI160" s="729" t="str">
        <f>'wedstrijd 6-17 en 7-18'!K18</f>
        <v>Kroon Jos</v>
      </c>
      <c r="AL160" s="729" t="str">
        <f>'wedstrijd 6-17 en 7-18'!S18</f>
        <v>Voet Ton</v>
      </c>
      <c r="AO160" s="729" t="str">
        <f>'wedstrijd 6-17 en 7-18'!X18</f>
        <v>Janssen Leo</v>
      </c>
      <c r="AR160" s="729" t="str">
        <f>'wedstrijd 8-19 en 5-16'!F18</f>
        <v>Pol v.d.Joop</v>
      </c>
      <c r="AU160" s="729" t="str">
        <f>'wedstrijd 8-19 en 5-16'!K18</f>
        <v>Baars Willem</v>
      </c>
      <c r="AX160" s="729" t="str">
        <f>'wedstrijd 4-15 en 9-20'!S18</f>
        <v>Anbergen Joop</v>
      </c>
      <c r="BA160" s="729" t="str">
        <f>'wedstrijd 4-15 en 9-20'!X18</f>
        <v>Jong de Piet</v>
      </c>
      <c r="BD160" s="729" t="str">
        <f>'wedstrijd 10-21 en 3-14'!F18</f>
        <v>Brand Piet*</v>
      </c>
      <c r="BG160" s="729" t="str">
        <f>'wedstrijd 10-21 en 3-14'!K18</f>
        <v>Groenewoud Dick</v>
      </c>
      <c r="BJ160" s="729" t="str">
        <f>'wedstrijd 2-13 en 11-22'!S18</f>
        <v>Scheel Albert</v>
      </c>
      <c r="BM160" s="729" t="str">
        <f>'wedstrijd 2-13 en 11-22'!X18</f>
        <v xml:space="preserve">Wissel de Ben </v>
      </c>
      <c r="BP160" s="729" t="str">
        <f>'wedstrijd 1-12'!T18</f>
        <v>Oostendorp Anton</v>
      </c>
      <c r="BS160" s="729" t="str">
        <f>'wedstrijd 1-12'!O18</f>
        <v>Vliet v. Cees</v>
      </c>
      <c r="BV160" s="729" t="str">
        <f>'wedstrijd 2-13 en 11-22'!K18</f>
        <v>Masson Egbert*</v>
      </c>
      <c r="BY160" s="729" t="str">
        <f>'wedstrijd 2-13 en 11-22'!F18</f>
        <v>Werf v.d.Leo</v>
      </c>
      <c r="CB160" s="729" t="str">
        <f>'wedstrijd 10-21 en 3-14'!X18</f>
        <v>Beus de Jan*</v>
      </c>
      <c r="CE160" s="729" t="str">
        <f>'wedstrijd 10-21 en 3-14'!S18</f>
        <v>Pol v.d.Joop</v>
      </c>
      <c r="CH160" s="729" t="str">
        <f>'wedstrijd 4-15 en 9-20'!K18</f>
        <v>Eijk v. Cees</v>
      </c>
      <c r="CK160" s="729" t="str">
        <f>'wedstrijd 4-15 en 9-20'!F18</f>
        <v>Stelwagen Jentje</v>
      </c>
      <c r="CN160" s="729" t="str">
        <f>'wedstrijd 8-19 en 5-16'!X18</f>
        <v>Kolfschoten Tom</v>
      </c>
      <c r="CQ160" s="729" t="str">
        <f>'wedstrijd 8-19 en 5-16'!S18</f>
        <v>Uitgevallen Leeuw de Geurt</v>
      </c>
      <c r="CT160" s="729" t="str">
        <f>'wedstrijd 6-17 en 7-18'!K18</f>
        <v>Kroon Jos</v>
      </c>
      <c r="CW160" s="729" t="str">
        <f>'wedstrijd 6-17 en 7-18'!F18</f>
        <v>Groot de Peter</v>
      </c>
      <c r="CZ160" s="729" t="str">
        <f>'wedstrijd 6-17 en 7-18'!X18</f>
        <v>Janssen Leo</v>
      </c>
      <c r="DC160" s="729" t="str">
        <f>'wedstrijd 6-17 en 7-18'!S18</f>
        <v>Voet Ton</v>
      </c>
      <c r="DF160" s="729" t="str">
        <f>'wedstrijd 8-19 en 5-16'!K18</f>
        <v>Baars Willem</v>
      </c>
      <c r="DI160" s="729" t="str">
        <f>'wedstrijd 8-19 en 5-16'!F18</f>
        <v>Pol v.d.Joop</v>
      </c>
      <c r="DL160" s="729" t="str">
        <f>'wedstrijd 4-15 en 9-20'!X18</f>
        <v>Jong de Piet</v>
      </c>
      <c r="DO160" s="729" t="str">
        <f>'wedstrijd 4-15 en 9-20'!S18</f>
        <v>Anbergen Joop</v>
      </c>
      <c r="DR160" s="729" t="str">
        <f>'wedstrijd 10-21 en 3-14'!K18</f>
        <v>Groenewoud Dick</v>
      </c>
      <c r="DU160" s="729" t="str">
        <f>'wedstrijd 10-21 en 3-14'!F18</f>
        <v>Brand Piet*</v>
      </c>
      <c r="DX160" s="729" t="str">
        <f>'wedstrijd 2-13 en 11-22'!X18</f>
        <v xml:space="preserve">Wissel de Ben </v>
      </c>
      <c r="EA160" s="729" t="str">
        <f>'wedstrijd 2-13 en 11-22'!S18</f>
        <v>Scheel Albert</v>
      </c>
    </row>
    <row r="161" spans="1:132" x14ac:dyDescent="0.2">
      <c r="A161" s="723"/>
      <c r="B161" s="723"/>
      <c r="C161" s="723"/>
      <c r="D161" s="723"/>
      <c r="E161" s="723"/>
      <c r="F161" s="723"/>
    </row>
    <row r="162" spans="1:132" x14ac:dyDescent="0.2">
      <c r="A162" s="723"/>
      <c r="B162" s="723"/>
      <c r="C162" s="723"/>
      <c r="D162" s="723"/>
      <c r="E162" s="723"/>
      <c r="F162" s="723"/>
    </row>
    <row r="163" spans="1:132" x14ac:dyDescent="0.2">
      <c r="A163" s="731"/>
      <c r="B163" s="731"/>
      <c r="C163" s="723" t="s">
        <v>319</v>
      </c>
      <c r="D163" s="731"/>
      <c r="E163" s="724"/>
      <c r="F163" s="732"/>
      <c r="I163" s="723" t="s">
        <v>319</v>
      </c>
      <c r="O163" s="723" t="s">
        <v>319</v>
      </c>
      <c r="U163" s="723" t="s">
        <v>319</v>
      </c>
      <c r="AA163" s="723" t="s">
        <v>319</v>
      </c>
      <c r="AG163" s="723" t="s">
        <v>319</v>
      </c>
      <c r="AM163" s="723" t="s">
        <v>319</v>
      </c>
      <c r="AS163" s="723" t="s">
        <v>319</v>
      </c>
      <c r="AY163" s="723" t="s">
        <v>319</v>
      </c>
      <c r="BE163" s="723" t="s">
        <v>319</v>
      </c>
      <c r="BK163" s="723" t="s">
        <v>319</v>
      </c>
      <c r="BQ163" s="723" t="s">
        <v>319</v>
      </c>
      <c r="BW163" s="723" t="s">
        <v>319</v>
      </c>
      <c r="CC163" s="723" t="s">
        <v>319</v>
      </c>
      <c r="CI163" s="723" t="s">
        <v>319</v>
      </c>
      <c r="CO163" s="723" t="s">
        <v>319</v>
      </c>
      <c r="CU163" s="723" t="s">
        <v>319</v>
      </c>
      <c r="DA163" s="723" t="s">
        <v>319</v>
      </c>
      <c r="DG163" s="723" t="s">
        <v>319</v>
      </c>
      <c r="DM163" s="723" t="s">
        <v>319</v>
      </c>
      <c r="DS163" s="723" t="s">
        <v>319</v>
      </c>
      <c r="DY163" s="723" t="s">
        <v>319</v>
      </c>
    </row>
    <row r="164" spans="1:132" x14ac:dyDescent="0.2">
      <c r="A164" s="731"/>
      <c r="B164" s="731">
        <f>'wedstrijd 1-12'!L1</f>
        <v>1</v>
      </c>
      <c r="C164" s="731"/>
      <c r="D164" s="731"/>
      <c r="E164" s="723"/>
      <c r="F164" s="733">
        <f>'wedstrijd 1-12'!I2</f>
        <v>43382</v>
      </c>
      <c r="H164" s="724">
        <f>'wedstrijd 2-13 en 11-22'!C1</f>
        <v>2</v>
      </c>
      <c r="L164" s="725">
        <f>'wedstrijd 2-13 en 11-22'!A1</f>
        <v>43389</v>
      </c>
      <c r="M164" s="724"/>
      <c r="N164" s="724">
        <f>'wedstrijd 10-21 en 3-14'!P1</f>
        <v>3</v>
      </c>
      <c r="O164" s="724"/>
      <c r="P164" s="724"/>
      <c r="Q164" s="724"/>
      <c r="R164" s="725">
        <f>'wedstrijd 10-21 en 3-14'!M2</f>
        <v>43396</v>
      </c>
      <c r="S164" s="724"/>
      <c r="T164" s="724">
        <f>'wedstrijd 4-15 en 9-20'!C1</f>
        <v>4</v>
      </c>
      <c r="U164" s="724"/>
      <c r="V164" s="724"/>
      <c r="W164" s="724"/>
      <c r="X164" s="725">
        <f>'wedstrijd 4-15 en 9-20'!A1</f>
        <v>43403</v>
      </c>
      <c r="Y164" s="724"/>
      <c r="Z164" s="724">
        <f>'wedstrijd 8-19 en 5-16'!P1</f>
        <v>5</v>
      </c>
      <c r="AA164" s="724"/>
      <c r="AB164" s="724"/>
      <c r="AC164" s="724"/>
      <c r="AD164" s="725">
        <f>'wedstrijd 8-19 en 5-16'!M2</f>
        <v>43410</v>
      </c>
      <c r="AE164" s="724"/>
      <c r="AF164" s="724">
        <f>'wedstrijd 6-17 en 7-18'!C1</f>
        <v>6</v>
      </c>
      <c r="AG164" s="724"/>
      <c r="AH164" s="724"/>
      <c r="AI164" s="724"/>
      <c r="AJ164" s="725">
        <f>'wedstrijd 6-17 en 7-18'!A1</f>
        <v>43417</v>
      </c>
      <c r="AK164" s="724"/>
      <c r="AL164" s="724">
        <f>'wedstrijd 6-17 en 7-18'!P1</f>
        <v>7</v>
      </c>
      <c r="AM164" s="724"/>
      <c r="AN164" s="724"/>
      <c r="AO164" s="724"/>
      <c r="AP164" s="725">
        <f>'wedstrijd 6-17 en 7-18'!M2</f>
        <v>43424</v>
      </c>
      <c r="AQ164" s="724"/>
      <c r="AR164" s="724">
        <f>'wedstrijd 8-19 en 5-16'!C1</f>
        <v>8</v>
      </c>
      <c r="AS164" s="724"/>
      <c r="AT164" s="724"/>
      <c r="AU164" s="724"/>
      <c r="AV164" s="725">
        <f>'wedstrijd 8-19 en 5-16'!A1</f>
        <v>43431</v>
      </c>
      <c r="AW164" s="724"/>
      <c r="AX164" s="724">
        <f>'wedstrijd 4-15 en 9-20'!P1</f>
        <v>9</v>
      </c>
      <c r="AY164" s="724"/>
      <c r="AZ164" s="724"/>
      <c r="BA164" s="724"/>
      <c r="BB164" s="725">
        <f>'wedstrijd 4-15 en 9-20'!M2</f>
        <v>43438</v>
      </c>
      <c r="BC164" s="724"/>
      <c r="BD164" s="724">
        <f>'wedstrijd 10-21 en 3-14'!C1</f>
        <v>10</v>
      </c>
      <c r="BE164" s="724"/>
      <c r="BF164" s="724"/>
      <c r="BG164" s="724"/>
      <c r="BH164" s="725">
        <f>'wedstrijd 10-21 en 3-14'!A1</f>
        <v>43445</v>
      </c>
      <c r="BI164" s="724"/>
      <c r="BJ164" s="724">
        <f>'wedstrijd 2-13 en 11-22'!P1</f>
        <v>11</v>
      </c>
      <c r="BK164" s="724"/>
      <c r="BL164" s="724"/>
      <c r="BM164" s="724"/>
      <c r="BN164" s="725">
        <f>'wedstrijd 2-13 en 11-22'!M2</f>
        <v>43452</v>
      </c>
      <c r="BO164" s="724"/>
      <c r="BP164" s="724" t="str">
        <f>'wedstrijd 1-12'!L55</f>
        <v>12</v>
      </c>
      <c r="BQ164" s="724"/>
      <c r="BR164" s="724"/>
      <c r="BS164" s="724"/>
      <c r="BT164" s="726" t="str">
        <f>'wedstrijd 1-12'!I55</f>
        <v>08-01-2019</v>
      </c>
      <c r="BU164" s="724"/>
      <c r="BV164" s="724">
        <f>'wedstrijd 2-13 en 11-22'!C55</f>
        <v>13</v>
      </c>
      <c r="BW164" s="724"/>
      <c r="BX164" s="724"/>
      <c r="BY164" s="724"/>
      <c r="BZ164" s="725" t="str">
        <f>'wedstrijd 2-13 en 11-22'!A55</f>
        <v>15-01-2019</v>
      </c>
      <c r="CA164" s="724"/>
      <c r="CB164" s="724">
        <f>'wedstrijd 10-21 en 3-14'!P55</f>
        <v>14</v>
      </c>
      <c r="CC164" s="724"/>
      <c r="CD164" s="724"/>
      <c r="CE164" s="724"/>
      <c r="CF164" s="727" t="str">
        <f>'wedstrijd 10-21 en 3-14'!N55</f>
        <v>22-01-2019</v>
      </c>
      <c r="CG164" s="724"/>
      <c r="CH164" s="724">
        <f>'wedstrijd 4-15 en 9-20'!C55</f>
        <v>15</v>
      </c>
      <c r="CI164" s="724"/>
      <c r="CJ164" s="724"/>
      <c r="CK164" s="724"/>
      <c r="CL164" s="727" t="str">
        <f>'wedstrijd 4-15 en 9-20'!A55</f>
        <v>29-01-2019</v>
      </c>
      <c r="CM164" s="724"/>
      <c r="CN164" s="724">
        <f>'wedstrijd 8-19 en 5-16'!P55</f>
        <v>16</v>
      </c>
      <c r="CO164" s="724"/>
      <c r="CP164" s="724"/>
      <c r="CQ164" s="724"/>
      <c r="CR164" s="727" t="str">
        <f>'wedstrijd 8-19 en 5-16'!N55</f>
        <v>05-02-2019</v>
      </c>
      <c r="CS164" s="724"/>
      <c r="CT164" s="724">
        <f>'wedstrijd 6-17 en 7-18'!C55</f>
        <v>17</v>
      </c>
      <c r="CU164" s="724"/>
      <c r="CV164" s="724"/>
      <c r="CW164" s="724"/>
      <c r="CX164" s="727" t="str">
        <f>'wedstrijd 6-17 en 7-18'!A55</f>
        <v>12-02-2019</v>
      </c>
      <c r="CY164" s="724"/>
      <c r="CZ164" s="724">
        <f>'wedstrijd 6-17 en 7-18'!P55</f>
        <v>18</v>
      </c>
      <c r="DA164" s="724"/>
      <c r="DB164" s="724"/>
      <c r="DC164" s="724"/>
      <c r="DD164" s="727" t="str">
        <f>'wedstrijd 6-17 en 7-18'!N55</f>
        <v>19-02-2019</v>
      </c>
      <c r="DE164" s="724"/>
      <c r="DF164" s="724">
        <f>'wedstrijd 8-19 en 5-16'!C55</f>
        <v>19</v>
      </c>
      <c r="DG164" s="724"/>
      <c r="DH164" s="724"/>
      <c r="DI164" s="724"/>
      <c r="DJ164" s="727" t="str">
        <f>'wedstrijd 8-19 en 5-16'!A55</f>
        <v>26-02-2019</v>
      </c>
      <c r="DK164" s="724"/>
      <c r="DL164" s="724">
        <f>'wedstrijd 4-15 en 9-20'!P55</f>
        <v>20</v>
      </c>
      <c r="DM164" s="724"/>
      <c r="DN164" s="724"/>
      <c r="DO164" s="724"/>
      <c r="DP164" s="727" t="str">
        <f>'wedstrijd 4-15 en 9-20'!N55</f>
        <v>05-03-2019</v>
      </c>
      <c r="DQ164" s="724"/>
      <c r="DR164" s="724">
        <f>'wedstrijd 10-21 en 3-14'!C55</f>
        <v>21</v>
      </c>
      <c r="DS164" s="724"/>
      <c r="DT164" s="724"/>
      <c r="DU164" s="724"/>
      <c r="DV164" s="727" t="str">
        <f>'wedstrijd 10-21 en 3-14'!A55</f>
        <v>12-03-2019</v>
      </c>
      <c r="DW164" s="724"/>
      <c r="DX164" s="724">
        <f>'wedstrijd 2-13 en 11-22'!P55</f>
        <v>22</v>
      </c>
      <c r="DY164" s="724"/>
      <c r="DZ164" s="724"/>
      <c r="EA164" s="724"/>
      <c r="EB164" s="727" t="str">
        <f>'wedstrijd 2-13 en 11-22'!N55</f>
        <v>19-03-2019</v>
      </c>
    </row>
    <row r="165" spans="1:132" x14ac:dyDescent="0.2">
      <c r="A165" s="731"/>
      <c r="B165" s="731"/>
      <c r="C165" s="731"/>
      <c r="D165" s="731"/>
      <c r="E165" s="731"/>
      <c r="F165" s="731"/>
      <c r="G165" s="724"/>
      <c r="H165" s="724"/>
      <c r="I165" s="724"/>
      <c r="J165" s="724"/>
      <c r="K165" s="724"/>
      <c r="L165" s="724"/>
      <c r="M165" s="724"/>
      <c r="N165" s="724"/>
      <c r="O165" s="724"/>
      <c r="P165" s="724"/>
      <c r="Q165" s="724"/>
      <c r="R165" s="724"/>
      <c r="S165" s="724"/>
      <c r="T165" s="724"/>
      <c r="U165" s="724"/>
      <c r="V165" s="724"/>
      <c r="W165" s="724"/>
      <c r="X165" s="724"/>
      <c r="Y165" s="724"/>
      <c r="Z165" s="724"/>
      <c r="AA165" s="724"/>
      <c r="AB165" s="724"/>
      <c r="AC165" s="724"/>
      <c r="AD165" s="724"/>
      <c r="AE165" s="724"/>
      <c r="AF165" s="724"/>
      <c r="AG165" s="724"/>
      <c r="AH165" s="724"/>
      <c r="AI165" s="724"/>
      <c r="AJ165" s="724"/>
      <c r="AK165" s="724"/>
      <c r="AL165" s="724"/>
      <c r="AM165" s="724"/>
      <c r="AN165" s="724"/>
      <c r="AO165" s="724"/>
      <c r="AP165" s="724"/>
      <c r="AQ165" s="724"/>
      <c r="AR165" s="724"/>
      <c r="AS165" s="724"/>
      <c r="AT165" s="724"/>
      <c r="AU165" s="724"/>
      <c r="AV165" s="724"/>
      <c r="AW165" s="724"/>
      <c r="AX165" s="724"/>
      <c r="AY165" s="724"/>
      <c r="AZ165" s="724"/>
      <c r="BA165" s="724"/>
      <c r="BB165" s="724"/>
      <c r="BC165" s="724"/>
      <c r="BD165" s="724"/>
      <c r="BE165" s="724"/>
      <c r="BF165" s="724"/>
      <c r="BG165" s="724"/>
      <c r="BH165" s="724"/>
      <c r="BI165" s="724"/>
      <c r="BJ165" s="724"/>
      <c r="BK165" s="724"/>
      <c r="BL165" s="724"/>
      <c r="BM165" s="724"/>
      <c r="BN165" s="724"/>
      <c r="BO165" s="724"/>
      <c r="BP165" s="724"/>
      <c r="BQ165" s="724"/>
      <c r="BR165" s="724"/>
      <c r="BS165" s="724"/>
      <c r="BT165" s="724"/>
      <c r="BU165" s="724"/>
      <c r="BV165" s="724"/>
      <c r="BW165" s="724"/>
      <c r="BX165" s="724"/>
      <c r="BY165" s="724"/>
      <c r="BZ165" s="724"/>
      <c r="CA165" s="724"/>
      <c r="CB165" s="724"/>
      <c r="CC165" s="724"/>
      <c r="CD165" s="724"/>
      <c r="CE165" s="724"/>
      <c r="CF165" s="724"/>
      <c r="CG165" s="724"/>
      <c r="CH165" s="724"/>
      <c r="CI165" s="724"/>
      <c r="CJ165" s="724"/>
      <c r="CK165" s="724"/>
      <c r="CL165" s="724"/>
      <c r="CM165" s="724"/>
      <c r="CN165" s="724"/>
      <c r="CO165" s="724"/>
      <c r="CP165" s="724"/>
      <c r="CQ165" s="724"/>
      <c r="CR165" s="724"/>
      <c r="CS165" s="724"/>
      <c r="CT165" s="724"/>
      <c r="CU165" s="724"/>
      <c r="CV165" s="724"/>
      <c r="CW165" s="724"/>
      <c r="CX165" s="724"/>
      <c r="CY165" s="724"/>
      <c r="CZ165" s="724"/>
      <c r="DA165" s="724"/>
      <c r="DB165" s="724"/>
      <c r="DC165" s="724"/>
      <c r="DD165" s="724"/>
      <c r="DE165" s="724"/>
      <c r="DF165" s="724"/>
      <c r="DG165" s="724"/>
      <c r="DH165" s="724"/>
      <c r="DI165" s="724"/>
      <c r="DJ165" s="724"/>
      <c r="DK165" s="724"/>
      <c r="DL165" s="724"/>
      <c r="DM165" s="724"/>
      <c r="DN165" s="724"/>
      <c r="DO165" s="724"/>
      <c r="DP165" s="724"/>
      <c r="DQ165" s="724"/>
      <c r="DR165" s="724"/>
      <c r="DS165" s="724"/>
      <c r="DT165" s="724"/>
      <c r="DU165" s="724"/>
      <c r="DV165" s="724"/>
      <c r="DW165" s="724"/>
      <c r="DX165" s="724"/>
      <c r="DY165" s="724"/>
      <c r="DZ165" s="724"/>
      <c r="EA165" s="724"/>
      <c r="EB165" s="724"/>
    </row>
    <row r="166" spans="1:132" x14ac:dyDescent="0.2">
      <c r="A166" s="731"/>
      <c r="B166" s="731"/>
      <c r="C166" s="731"/>
      <c r="D166" s="731"/>
      <c r="E166" s="731"/>
      <c r="F166" s="731"/>
      <c r="G166" s="724"/>
      <c r="H166" s="724"/>
      <c r="I166" s="724"/>
      <c r="J166" s="724"/>
      <c r="K166" s="724"/>
      <c r="L166" s="724"/>
      <c r="M166" s="724"/>
      <c r="N166" s="724"/>
      <c r="O166" s="724"/>
      <c r="P166" s="724"/>
      <c r="Q166" s="724"/>
      <c r="R166" s="724"/>
      <c r="S166" s="724"/>
      <c r="T166" s="724"/>
      <c r="U166" s="724"/>
      <c r="V166" s="724"/>
      <c r="W166" s="724"/>
      <c r="X166" s="724"/>
      <c r="Y166" s="724"/>
      <c r="Z166" s="724"/>
      <c r="AA166" s="724"/>
      <c r="AB166" s="724"/>
      <c r="AC166" s="724"/>
      <c r="AD166" s="724"/>
      <c r="AE166" s="724"/>
      <c r="AF166" s="724"/>
      <c r="AG166" s="724"/>
      <c r="AH166" s="724"/>
      <c r="AI166" s="724"/>
      <c r="AJ166" s="724"/>
      <c r="AK166" s="724"/>
      <c r="AL166" s="724"/>
      <c r="AM166" s="724"/>
      <c r="AN166" s="724"/>
      <c r="AO166" s="724"/>
      <c r="AP166" s="724"/>
      <c r="AQ166" s="724"/>
      <c r="AR166" s="724"/>
      <c r="AS166" s="724"/>
      <c r="AT166" s="724"/>
      <c r="AU166" s="724"/>
      <c r="AV166" s="724"/>
      <c r="AW166" s="724"/>
      <c r="AX166" s="724"/>
      <c r="AY166" s="724"/>
      <c r="AZ166" s="724"/>
      <c r="BA166" s="724"/>
      <c r="BB166" s="724"/>
      <c r="BC166" s="724"/>
      <c r="BD166" s="724"/>
      <c r="BE166" s="724"/>
      <c r="BF166" s="724"/>
      <c r="BG166" s="724"/>
      <c r="BH166" s="724"/>
      <c r="BI166" s="724"/>
      <c r="BJ166" s="724"/>
      <c r="BK166" s="724"/>
      <c r="BL166" s="724"/>
      <c r="BM166" s="724"/>
      <c r="BN166" s="724"/>
      <c r="BO166" s="724"/>
      <c r="BP166" s="724"/>
      <c r="BQ166" s="724"/>
      <c r="BR166" s="724"/>
      <c r="BS166" s="724"/>
      <c r="BT166" s="724"/>
      <c r="BU166" s="724"/>
      <c r="BV166" s="724"/>
      <c r="BW166" s="724"/>
      <c r="BX166" s="724"/>
      <c r="BY166" s="724"/>
      <c r="BZ166" s="724"/>
      <c r="CA166" s="724"/>
      <c r="CB166" s="724"/>
      <c r="CC166" s="724"/>
      <c r="CD166" s="724"/>
      <c r="CE166" s="724"/>
      <c r="CF166" s="724"/>
      <c r="CG166" s="724"/>
      <c r="CH166" s="724"/>
      <c r="CI166" s="724"/>
      <c r="CJ166" s="724"/>
      <c r="CK166" s="724"/>
      <c r="CL166" s="724"/>
      <c r="CM166" s="724"/>
      <c r="CN166" s="724"/>
      <c r="CO166" s="724"/>
      <c r="CP166" s="724"/>
      <c r="CQ166" s="724"/>
      <c r="CR166" s="724"/>
      <c r="CS166" s="724"/>
      <c r="CT166" s="724"/>
      <c r="CU166" s="724"/>
      <c r="CV166" s="724"/>
      <c r="CW166" s="724"/>
      <c r="CX166" s="724"/>
      <c r="CY166" s="724"/>
      <c r="CZ166" s="724"/>
      <c r="DA166" s="724"/>
      <c r="DB166" s="724"/>
      <c r="DC166" s="724"/>
      <c r="DD166" s="724"/>
      <c r="DE166" s="724"/>
      <c r="DF166" s="724"/>
      <c r="DG166" s="724"/>
      <c r="DH166" s="724"/>
      <c r="DI166" s="724"/>
      <c r="DJ166" s="724"/>
      <c r="DK166" s="724"/>
      <c r="DL166" s="724"/>
      <c r="DM166" s="724"/>
      <c r="DN166" s="724"/>
      <c r="DO166" s="724"/>
      <c r="DP166" s="724"/>
      <c r="DQ166" s="724"/>
      <c r="DR166" s="724"/>
      <c r="DS166" s="724"/>
      <c r="DT166" s="724"/>
      <c r="DU166" s="724"/>
      <c r="DV166" s="724"/>
      <c r="DW166" s="724"/>
      <c r="DX166" s="724"/>
      <c r="DY166" s="724"/>
      <c r="DZ166" s="724"/>
      <c r="EA166" s="724"/>
      <c r="EB166" s="724"/>
    </row>
    <row r="167" spans="1:132" x14ac:dyDescent="0.2">
      <c r="A167" s="731"/>
      <c r="B167" s="734"/>
      <c r="C167" s="735" t="str">
        <f>'wedstrijd 1-12'!L19</f>
        <v>D</v>
      </c>
      <c r="D167" s="731"/>
      <c r="E167" s="734"/>
      <c r="F167" s="735" t="str">
        <f>'wedstrijd 1-12'!Q19</f>
        <v>D</v>
      </c>
      <c r="G167" s="724"/>
      <c r="H167" s="724"/>
      <c r="I167" s="724" t="str">
        <f>'wedstrijd 2-13 en 11-22'!C19</f>
        <v>F</v>
      </c>
      <c r="J167" s="724"/>
      <c r="K167" s="724"/>
      <c r="L167" s="724" t="str">
        <f>'wedstrijd 2-13 en 11-22'!H19</f>
        <v>F</v>
      </c>
      <c r="M167" s="724"/>
      <c r="N167" s="724"/>
      <c r="O167" s="724" t="str">
        <f>'wedstrijd 10-21 en 3-14'!P19</f>
        <v>A</v>
      </c>
      <c r="P167" s="724"/>
      <c r="Q167" s="724"/>
      <c r="R167" s="724" t="str">
        <f>'wedstrijd 10-21 en 3-14'!U19</f>
        <v>A</v>
      </c>
      <c r="S167" s="724"/>
      <c r="T167" s="724"/>
      <c r="U167" s="724" t="str">
        <f>'wedstrijd 4-15 en 9-20'!C19</f>
        <v>F</v>
      </c>
      <c r="V167" s="724"/>
      <c r="W167" s="724"/>
      <c r="X167" s="724" t="str">
        <f>'wedstrijd 4-15 en 9-20'!H19</f>
        <v>F</v>
      </c>
      <c r="Y167" s="724"/>
      <c r="Z167" s="724"/>
      <c r="AA167" s="724" t="str">
        <f>'wedstrijd 8-19 en 5-16'!P19</f>
        <v>B</v>
      </c>
      <c r="AB167" s="724"/>
      <c r="AC167" s="724"/>
      <c r="AD167" s="724" t="str">
        <f>'wedstrijd 8-19 en 5-16'!U19</f>
        <v>B</v>
      </c>
      <c r="AE167" s="724"/>
      <c r="AF167" s="724"/>
      <c r="AG167" s="724" t="str">
        <f>'wedstrijd 6-17 en 7-18'!C19</f>
        <v>C</v>
      </c>
      <c r="AH167" s="724"/>
      <c r="AI167" s="724"/>
      <c r="AJ167" s="724" t="str">
        <f>'wedstrijd 6-17 en 7-18'!H19</f>
        <v>C</v>
      </c>
      <c r="AK167" s="724"/>
      <c r="AL167" s="724"/>
      <c r="AM167" s="724" t="str">
        <f>'wedstrijd 6-17 en 7-18'!P19</f>
        <v>H</v>
      </c>
      <c r="AN167" s="724"/>
      <c r="AO167" s="724"/>
      <c r="AP167" s="724" t="str">
        <f>'wedstrijd 6-17 en 7-18'!U19</f>
        <v>H</v>
      </c>
      <c r="AQ167" s="724"/>
      <c r="AR167" s="724"/>
      <c r="AS167" s="724" t="str">
        <f>'wedstrijd 8-19 en 5-16'!C19</f>
        <v>A</v>
      </c>
      <c r="AT167" s="724"/>
      <c r="AU167" s="724"/>
      <c r="AV167" s="724" t="str">
        <f>'wedstrijd 8-19 en 5-16'!H19</f>
        <v>A</v>
      </c>
      <c r="AW167" s="724"/>
      <c r="AX167" s="724"/>
      <c r="AY167" s="724" t="str">
        <f>'wedstrijd 4-15 en 9-20'!P19</f>
        <v>D</v>
      </c>
      <c r="AZ167" s="724"/>
      <c r="BA167" s="724"/>
      <c r="BB167" s="724" t="str">
        <f>'wedstrijd 4-15 en 9-20'!U19</f>
        <v>D</v>
      </c>
      <c r="BC167" s="724"/>
      <c r="BD167" s="724"/>
      <c r="BE167" s="724" t="str">
        <f>'wedstrijd 10-21 en 3-14'!C19</f>
        <v>F</v>
      </c>
      <c r="BF167" s="724"/>
      <c r="BG167" s="724"/>
      <c r="BH167" s="724" t="str">
        <f>'wedstrijd 10-21 en 3-14'!H19</f>
        <v>F</v>
      </c>
      <c r="BI167" s="724"/>
      <c r="BJ167" s="724"/>
      <c r="BK167" s="724" t="str">
        <f>'wedstrijd 2-13 en 11-22'!P19</f>
        <v>A</v>
      </c>
      <c r="BL167" s="724"/>
      <c r="BM167" s="724"/>
      <c r="BN167" s="724" t="str">
        <f>'wedstrijd 2-13 en 11-22'!U19</f>
        <v>A</v>
      </c>
      <c r="BO167" s="724"/>
      <c r="BP167" s="724"/>
      <c r="BQ167" s="724" t="str">
        <f>'wedstrijd 1-12'!Q19</f>
        <v>D</v>
      </c>
      <c r="BR167" s="724"/>
      <c r="BS167" s="724"/>
      <c r="BT167" s="724" t="str">
        <f>'wedstrijd 1-12'!L19</f>
        <v>D</v>
      </c>
      <c r="BU167" s="724"/>
      <c r="BV167" s="724"/>
      <c r="BW167" s="724" t="str">
        <f>'wedstrijd 2-13 en 11-22'!H19</f>
        <v>F</v>
      </c>
      <c r="BX167" s="724"/>
      <c r="BY167" s="724"/>
      <c r="BZ167" s="724" t="str">
        <f>'wedstrijd 2-13 en 11-22'!C19</f>
        <v>F</v>
      </c>
      <c r="CA167" s="724"/>
      <c r="CB167" s="724"/>
      <c r="CC167" s="724" t="str">
        <f>'wedstrijd 10-21 en 3-14'!U19</f>
        <v>A</v>
      </c>
      <c r="CD167" s="724"/>
      <c r="CE167" s="724"/>
      <c r="CF167" s="724" t="str">
        <f>'wedstrijd 10-21 en 3-14'!P19</f>
        <v>A</v>
      </c>
      <c r="CG167" s="724"/>
      <c r="CH167" s="724"/>
      <c r="CI167" s="724" t="str">
        <f>'wedstrijd 4-15 en 9-20'!H19</f>
        <v>F</v>
      </c>
      <c r="CJ167" s="724"/>
      <c r="CK167" s="724"/>
      <c r="CL167" s="724" t="str">
        <f>'wedstrijd 4-15 en 9-20'!C19</f>
        <v>F</v>
      </c>
      <c r="CM167" s="724"/>
      <c r="CN167" s="724"/>
      <c r="CO167" s="724" t="str">
        <f>'wedstrijd 8-19 en 5-16'!U19</f>
        <v>B</v>
      </c>
      <c r="CP167" s="724"/>
      <c r="CQ167" s="724"/>
      <c r="CR167" s="724" t="str">
        <f>'wedstrijd 8-19 en 5-16'!P19</f>
        <v>B</v>
      </c>
      <c r="CS167" s="724"/>
      <c r="CT167" s="724"/>
      <c r="CU167" s="724" t="str">
        <f>'wedstrijd 6-17 en 7-18'!H19</f>
        <v>C</v>
      </c>
      <c r="CV167" s="724"/>
      <c r="CW167" s="724"/>
      <c r="CX167" s="724" t="str">
        <f>'wedstrijd 6-17 en 7-18'!C19</f>
        <v>C</v>
      </c>
      <c r="CY167" s="724"/>
      <c r="CZ167" s="724"/>
      <c r="DA167" s="724" t="str">
        <f>'wedstrijd 6-17 en 7-18'!U19</f>
        <v>H</v>
      </c>
      <c r="DB167" s="724"/>
      <c r="DC167" s="724"/>
      <c r="DD167" s="724" t="str">
        <f>'wedstrijd 6-17 en 7-18'!P19</f>
        <v>H</v>
      </c>
      <c r="DE167" s="724"/>
      <c r="DF167" s="724"/>
      <c r="DG167" s="724" t="str">
        <f>'wedstrijd 8-19 en 5-16'!H19</f>
        <v>A</v>
      </c>
      <c r="DH167" s="724"/>
      <c r="DI167" s="724"/>
      <c r="DJ167" s="724" t="str">
        <f>'wedstrijd 8-19 en 5-16'!C19</f>
        <v>A</v>
      </c>
      <c r="DK167" s="724"/>
      <c r="DL167" s="724"/>
      <c r="DM167" s="724" t="str">
        <f>'wedstrijd 4-15 en 9-20'!U19</f>
        <v>D</v>
      </c>
      <c r="DN167" s="724"/>
      <c r="DO167" s="724"/>
      <c r="DP167" s="724" t="str">
        <f>'wedstrijd 4-15 en 9-20'!P19</f>
        <v>D</v>
      </c>
      <c r="DQ167" s="724"/>
      <c r="DR167" s="724"/>
      <c r="DS167" s="724" t="str">
        <f>'wedstrijd 10-21 en 3-14'!H19</f>
        <v>F</v>
      </c>
      <c r="DT167" s="724"/>
      <c r="DU167" s="724"/>
      <c r="DV167" s="724" t="str">
        <f>'wedstrijd 10-21 en 3-14'!C19</f>
        <v>F</v>
      </c>
      <c r="DW167" s="724"/>
      <c r="DX167" s="724"/>
      <c r="DY167" s="724" t="str">
        <f>'wedstrijd 2-13 en 11-22'!U19</f>
        <v>A</v>
      </c>
      <c r="DZ167" s="724"/>
      <c r="EA167" s="724"/>
      <c r="EB167" s="724" t="str">
        <f>'wedstrijd 2-13 en 11-22'!P19</f>
        <v>A</v>
      </c>
    </row>
    <row r="168" spans="1:132" ht="15.75" x14ac:dyDescent="0.2">
      <c r="A168" s="731"/>
      <c r="B168" s="743"/>
      <c r="C168" s="731"/>
      <c r="D168" s="731"/>
      <c r="E168" s="744"/>
      <c r="F168" s="731"/>
      <c r="G168" s="724"/>
      <c r="H168" s="724"/>
      <c r="I168" s="724"/>
      <c r="J168" s="724"/>
      <c r="K168" s="724"/>
      <c r="L168" s="724"/>
      <c r="M168" s="724"/>
      <c r="N168" s="724"/>
      <c r="O168" s="724"/>
      <c r="P168" s="724"/>
      <c r="Q168" s="724"/>
      <c r="R168" s="724"/>
      <c r="S168" s="724"/>
      <c r="T168" s="724"/>
      <c r="U168" s="724"/>
      <c r="V168" s="724"/>
      <c r="W168" s="724"/>
      <c r="X168" s="724"/>
      <c r="Y168" s="724"/>
      <c r="Z168" s="724"/>
      <c r="AA168" s="724"/>
      <c r="AB168" s="724"/>
      <c r="AC168" s="724"/>
      <c r="AD168" s="724"/>
      <c r="AE168" s="724"/>
      <c r="AF168" s="724"/>
      <c r="AG168" s="724"/>
      <c r="AH168" s="724"/>
      <c r="AI168" s="724"/>
      <c r="AJ168" s="724"/>
      <c r="AK168" s="724"/>
      <c r="AL168" s="724"/>
      <c r="AM168" s="724"/>
      <c r="AN168" s="724"/>
      <c r="AO168" s="724"/>
      <c r="AP168" s="724"/>
      <c r="AQ168" s="724"/>
      <c r="AR168" s="724"/>
      <c r="AS168" s="724"/>
      <c r="AT168" s="724"/>
      <c r="AU168" s="724"/>
      <c r="AV168" s="724"/>
      <c r="AW168" s="724"/>
      <c r="AX168" s="724"/>
      <c r="AY168" s="724"/>
      <c r="AZ168" s="724"/>
      <c r="BA168" s="724"/>
      <c r="BB168" s="724"/>
      <c r="BC168" s="724"/>
      <c r="BD168" s="724"/>
      <c r="BE168" s="724"/>
      <c r="BF168" s="724"/>
      <c r="BG168" s="724"/>
      <c r="BH168" s="724"/>
      <c r="BI168" s="724"/>
      <c r="BJ168" s="724"/>
      <c r="BK168" s="724"/>
      <c r="BL168" s="724"/>
      <c r="BM168" s="724"/>
      <c r="BN168" s="724"/>
      <c r="BO168" s="724"/>
      <c r="BP168" s="724"/>
      <c r="BQ168" s="724"/>
      <c r="BR168" s="724"/>
      <c r="BS168" s="724"/>
      <c r="BT168" s="724"/>
      <c r="BU168" s="724"/>
      <c r="BV168" s="724"/>
      <c r="BW168" s="724"/>
      <c r="BX168" s="724"/>
      <c r="BY168" s="724"/>
      <c r="BZ168" s="724"/>
      <c r="CA168" s="724"/>
      <c r="CB168" s="724"/>
      <c r="CC168" s="724"/>
      <c r="CD168" s="724"/>
      <c r="CE168" s="724"/>
      <c r="CF168" s="724"/>
      <c r="CG168" s="724"/>
      <c r="CH168" s="724"/>
      <c r="CI168" s="724"/>
      <c r="CJ168" s="724"/>
      <c r="CK168" s="724"/>
      <c r="CL168" s="724"/>
      <c r="CM168" s="724"/>
      <c r="CN168" s="724"/>
      <c r="CO168" s="724"/>
      <c r="CP168" s="724"/>
      <c r="CQ168" s="724"/>
      <c r="CR168" s="724"/>
      <c r="CS168" s="724"/>
      <c r="CT168" s="724"/>
      <c r="CU168" s="724"/>
      <c r="CV168" s="724"/>
      <c r="CW168" s="724"/>
      <c r="CX168" s="724"/>
      <c r="CY168" s="724"/>
      <c r="CZ168" s="724"/>
      <c r="DA168" s="724"/>
      <c r="DB168" s="724"/>
      <c r="DC168" s="724"/>
      <c r="DD168" s="724"/>
      <c r="DE168" s="724"/>
      <c r="DF168" s="724"/>
      <c r="DG168" s="724"/>
      <c r="DH168" s="724"/>
      <c r="DI168" s="724"/>
      <c r="DJ168" s="724"/>
      <c r="DK168" s="724"/>
      <c r="DL168" s="724"/>
      <c r="DM168" s="724"/>
      <c r="DN168" s="724"/>
      <c r="DO168" s="724"/>
      <c r="DP168" s="724"/>
      <c r="DQ168" s="724"/>
      <c r="DR168" s="724"/>
      <c r="DS168" s="724"/>
      <c r="DT168" s="724"/>
      <c r="DU168" s="724"/>
      <c r="DV168" s="724"/>
      <c r="DW168" s="724"/>
      <c r="DX168" s="724"/>
      <c r="DY168" s="724"/>
      <c r="DZ168" s="724"/>
      <c r="EA168" s="724"/>
      <c r="EB168" s="724"/>
    </row>
    <row r="169" spans="1:132" x14ac:dyDescent="0.2">
      <c r="B169" s="745"/>
      <c r="C169" s="746">
        <f>'wedstrijd 1-12'!N19</f>
        <v>33.214284999999997</v>
      </c>
      <c r="D169" s="745"/>
      <c r="E169" s="745"/>
      <c r="F169" s="746">
        <f>'wedstrijd 1-12'!S19</f>
        <v>31.176470000000002</v>
      </c>
      <c r="G169" s="724"/>
      <c r="H169" s="724"/>
      <c r="I169" s="730">
        <f>'wedstrijd 2-13 en 11-22'!E19</f>
        <v>21.71659</v>
      </c>
      <c r="J169" s="724"/>
      <c r="K169" s="724"/>
      <c r="L169" s="730">
        <f>'wedstrijd 2-13 en 11-22'!J19</f>
        <v>23.458904999999998</v>
      </c>
      <c r="M169" s="724"/>
      <c r="N169" s="724"/>
      <c r="O169" s="730">
        <f>'wedstrijd 10-21 en 3-14'!R19</f>
        <v>139.5</v>
      </c>
      <c r="P169" s="724"/>
      <c r="Q169" s="724"/>
      <c r="R169" s="730">
        <f>'wedstrijd 10-21 en 3-14'!W19</f>
        <v>77.820512500000007</v>
      </c>
      <c r="S169" s="724"/>
      <c r="T169" s="724"/>
      <c r="U169" s="730">
        <f>'wedstrijd 4-15 en 9-20'!E19</f>
        <v>21.71659</v>
      </c>
      <c r="V169" s="724"/>
      <c r="W169" s="724"/>
      <c r="X169" s="730">
        <f>'wedstrijd 4-15 en 9-20'!J19</f>
        <v>20.570387500000002</v>
      </c>
      <c r="Y169" s="724"/>
      <c r="Z169" s="724"/>
      <c r="AA169" s="730">
        <f>'wedstrijd 8-19 en 5-16'!R19</f>
        <v>55.314532499999999</v>
      </c>
      <c r="AB169" s="724"/>
      <c r="AC169" s="724"/>
      <c r="AD169" s="730">
        <f>'wedstrijd 8-19 en 5-16'!W19</f>
        <v>47.067900000000002</v>
      </c>
      <c r="AE169" s="724"/>
      <c r="AF169" s="724"/>
      <c r="AG169" s="730">
        <f>'wedstrijd 6-17 en 7-18'!E19</f>
        <v>37.75</v>
      </c>
      <c r="AH169" s="724"/>
      <c r="AI169" s="724"/>
      <c r="AJ169" s="730">
        <f>'wedstrijd 6-17 en 7-18'!J19</f>
        <v>57.268722500000003</v>
      </c>
      <c r="AK169" s="724"/>
      <c r="AL169" s="724"/>
      <c r="AM169" s="730">
        <f>'wedstrijd 6-17 en 7-18'!R19</f>
        <v>11.392405</v>
      </c>
      <c r="AN169" s="724"/>
      <c r="AO169" s="724"/>
      <c r="AP169" s="730">
        <f>'wedstrijd 6-17 en 7-18'!W19</f>
        <v>9.5</v>
      </c>
      <c r="AQ169" s="724"/>
      <c r="AR169" s="724"/>
      <c r="AS169" s="730">
        <f>'wedstrijd 8-19 en 5-16'!E19</f>
        <v>66.020407500000005</v>
      </c>
      <c r="AT169" s="724"/>
      <c r="AU169" s="724"/>
      <c r="AV169" s="730">
        <f>'wedstrijd 8-19 en 5-16'!J19</f>
        <v>77.820512500000007</v>
      </c>
      <c r="AW169" s="724"/>
      <c r="AX169" s="724"/>
      <c r="AY169" s="730">
        <f>'wedstrijd 4-15 en 9-20'!R19</f>
        <v>31.176470000000002</v>
      </c>
      <c r="AZ169" s="724"/>
      <c r="BA169" s="724"/>
      <c r="BB169" s="730">
        <f>'wedstrijd 4-15 en 9-20'!W19</f>
        <v>28.869779999999999</v>
      </c>
      <c r="BC169" s="724"/>
      <c r="BD169" s="724"/>
      <c r="BE169" s="730">
        <f>'wedstrijd 10-21 en 3-14'!E19</f>
        <v>22.681705000000001</v>
      </c>
      <c r="BF169" s="724"/>
      <c r="BG169" s="724"/>
      <c r="BH169" s="730">
        <f>'wedstrijd 10-21 en 3-14'!J19</f>
        <v>21.71659</v>
      </c>
      <c r="BI169" s="724"/>
      <c r="BJ169" s="724"/>
      <c r="BK169" s="730">
        <f>'wedstrijd 2-13 en 11-22'!R19</f>
        <v>139.5</v>
      </c>
      <c r="BL169" s="724"/>
      <c r="BM169" s="724"/>
      <c r="BN169" s="730">
        <f>'wedstrijd 2-13 en 11-22'!W19</f>
        <v>123.79386</v>
      </c>
      <c r="BO169" s="724"/>
      <c r="BP169" s="724"/>
      <c r="BQ169" s="730">
        <f>'wedstrijd 1-12'!S19</f>
        <v>31.176470000000002</v>
      </c>
      <c r="BR169" s="724"/>
      <c r="BS169" s="724"/>
      <c r="BT169" s="730">
        <f>'wedstrijd 1-12'!N19</f>
        <v>33.214284999999997</v>
      </c>
      <c r="BU169" s="724"/>
      <c r="BV169" s="724"/>
      <c r="BW169" s="730">
        <f>'wedstrijd 2-13 en 11-22'!J19</f>
        <v>23.458904999999998</v>
      </c>
      <c r="BX169" s="724"/>
      <c r="BY169" s="724"/>
      <c r="BZ169" s="730">
        <f>'wedstrijd 2-13 en 11-22'!E19</f>
        <v>21.71659</v>
      </c>
      <c r="CA169" s="724"/>
      <c r="CB169" s="724"/>
      <c r="CC169" s="730">
        <f>'wedstrijd 10-21 en 3-14'!W19</f>
        <v>77.820512500000007</v>
      </c>
      <c r="CD169" s="724"/>
      <c r="CE169" s="724"/>
      <c r="CF169" s="730">
        <f>'wedstrijd 10-21 en 3-14'!R19</f>
        <v>139.5</v>
      </c>
      <c r="CG169" s="724"/>
      <c r="CH169" s="724"/>
      <c r="CI169" s="730">
        <f>'wedstrijd 4-15 en 9-20'!J19</f>
        <v>20.570387500000002</v>
      </c>
      <c r="CJ169" s="724"/>
      <c r="CK169" s="724"/>
      <c r="CL169" s="730">
        <f>'wedstrijd 4-15 en 9-20'!E19</f>
        <v>21.71659</v>
      </c>
      <c r="CM169" s="724"/>
      <c r="CN169" s="724"/>
      <c r="CO169" s="730">
        <f>'wedstrijd 8-19 en 5-16'!W19</f>
        <v>47.067900000000002</v>
      </c>
      <c r="CP169" s="724"/>
      <c r="CQ169" s="724"/>
      <c r="CR169" s="730">
        <f>'wedstrijd 8-19 en 5-16'!R19</f>
        <v>55.314532499999999</v>
      </c>
      <c r="CS169" s="724"/>
      <c r="CT169" s="724"/>
      <c r="CU169" s="730">
        <f>'wedstrijd 6-17 en 7-18'!J19</f>
        <v>57.268722500000003</v>
      </c>
      <c r="CV169" s="724"/>
      <c r="CW169" s="724"/>
      <c r="CX169" s="730">
        <f>'wedstrijd 6-17 en 7-18'!E19</f>
        <v>37.75</v>
      </c>
      <c r="CY169" s="724"/>
      <c r="CZ169" s="724"/>
      <c r="DA169" s="730">
        <f>'wedstrijd 6-17 en 7-18'!W19</f>
        <v>9.5</v>
      </c>
      <c r="DB169" s="724"/>
      <c r="DC169" s="724"/>
      <c r="DD169" s="730">
        <f>'wedstrijd 6-17 en 7-18'!R19</f>
        <v>11.392405</v>
      </c>
      <c r="DE169" s="724"/>
      <c r="DF169" s="724"/>
      <c r="DG169" s="730">
        <f>'wedstrijd 8-19 en 5-16'!J19</f>
        <v>77.820512500000007</v>
      </c>
      <c r="DH169" s="724"/>
      <c r="DI169" s="724"/>
      <c r="DJ169" s="730">
        <f>'wedstrijd 8-19 en 5-16'!E19</f>
        <v>66.020407500000005</v>
      </c>
      <c r="DK169" s="724"/>
      <c r="DL169" s="724"/>
      <c r="DM169" s="730">
        <f>'wedstrijd 4-15 en 9-20'!W19</f>
        <v>28.869779999999999</v>
      </c>
      <c r="DN169" s="724"/>
      <c r="DO169" s="724"/>
      <c r="DP169" s="730">
        <f>'wedstrijd 4-15 en 9-20'!R19</f>
        <v>31.176470000000002</v>
      </c>
      <c r="DQ169" s="724"/>
      <c r="DR169" s="724"/>
      <c r="DS169" s="730">
        <f>'wedstrijd 10-21 en 3-14'!J19</f>
        <v>21.71659</v>
      </c>
      <c r="DT169" s="724"/>
      <c r="DU169" s="724"/>
      <c r="DV169" s="730">
        <f>'wedstrijd 10-21 en 3-14'!E19</f>
        <v>22.681705000000001</v>
      </c>
      <c r="DW169" s="724"/>
      <c r="DX169" s="724"/>
      <c r="DY169" s="730">
        <f>'wedstrijd 2-13 en 11-22'!W19</f>
        <v>123.79386</v>
      </c>
      <c r="DZ169" s="724"/>
      <c r="EA169" s="724"/>
      <c r="EB169" s="730">
        <f>'wedstrijd 2-13 en 11-22'!R19</f>
        <v>139.5</v>
      </c>
    </row>
    <row r="170" spans="1:132" s="729" customFormat="1" x14ac:dyDescent="0.25">
      <c r="B170" s="729" t="str">
        <f>'wedstrijd 1-12'!O19</f>
        <v>Janmaat Kees</v>
      </c>
      <c r="E170" s="729" t="str">
        <f>'wedstrijd 1-12'!T19</f>
        <v>Stelwagen Jentje</v>
      </c>
      <c r="H170" s="729" t="str">
        <f>'wedstrijd 2-13 en 11-22'!F19</f>
        <v>Oostendorp Anton</v>
      </c>
      <c r="K170" s="729" t="str">
        <f>'wedstrijd 2-13 en 11-22'!K19</f>
        <v>Lintelo te Harrie</v>
      </c>
      <c r="N170" s="729" t="str">
        <f>'wedstrijd 10-21 en 3-14'!S19</f>
        <v>Severs Dick</v>
      </c>
      <c r="Q170" s="729" t="str">
        <f>'wedstrijd 10-21 en 3-14'!X19</f>
        <v>Reusken Harry*</v>
      </c>
      <c r="T170" s="729" t="str">
        <f>'wedstrijd 4-15 en 9-20'!F19</f>
        <v>Oostendorp Anton</v>
      </c>
      <c r="W170" s="729" t="str">
        <f>'wedstrijd 4-15 en 9-20'!K19</f>
        <v xml:space="preserve">Rooijen van Joop </v>
      </c>
      <c r="Z170" s="729" t="str">
        <f>'wedstrijd 8-19 en 5-16'!S19</f>
        <v>Scheel Albert</v>
      </c>
      <c r="AC170" s="729" t="str">
        <f>'wedstrijd 8-19 en 5-16'!X19</f>
        <v>Kraan Ries</v>
      </c>
      <c r="AF170" s="729" t="str">
        <f>'wedstrijd 6-17 en 7-18'!F19</f>
        <v>Jong de Piet</v>
      </c>
      <c r="AI170" s="729" t="str">
        <f>'wedstrijd 6-17 en 7-18'!K19</f>
        <v>Brand Piet*</v>
      </c>
      <c r="AL170" s="729" t="str">
        <f>'wedstrijd 6-17 en 7-18'!S19</f>
        <v>Boere Piet</v>
      </c>
      <c r="AO170" s="729" t="str">
        <f>'wedstrijd 6-17 en 7-18'!X19</f>
        <v>Vlooswijk Co</v>
      </c>
      <c r="AR170" s="729" t="str">
        <f>'wedstrijd 8-19 en 5-16'!F19</f>
        <v>Kolfschoten Tom</v>
      </c>
      <c r="AU170" s="729" t="str">
        <f>'wedstrijd 8-19 en 5-16'!K19</f>
        <v>Reusken Harry*</v>
      </c>
      <c r="AX170" s="729" t="str">
        <f>'wedstrijd 4-15 en 9-20'!S19</f>
        <v>Stelwagen Jentje</v>
      </c>
      <c r="BA170" s="729" t="str">
        <f>'wedstrijd 4-15 en 9-20'!X19</f>
        <v>Sandbrink Joop</v>
      </c>
      <c r="BD170" s="729" t="str">
        <f>'wedstrijd 10-21 en 3-14'!F19</f>
        <v>Hagedoorn Rob</v>
      </c>
      <c r="BG170" s="729" t="str">
        <f>'wedstrijd 10-21 en 3-14'!K19</f>
        <v>Oostendorp Anton</v>
      </c>
      <c r="BJ170" s="729" t="str">
        <f>'wedstrijd 2-13 en 11-22'!S19</f>
        <v>Severs Dick</v>
      </c>
      <c r="BM170" s="729" t="str">
        <f>'wedstrijd 2-13 en 11-22'!X19</f>
        <v>Uitgevallen Leeuw de Geurt</v>
      </c>
      <c r="BO170" s="729" t="s">
        <v>509</v>
      </c>
      <c r="BP170" s="729" t="str">
        <f>'wedstrijd 1-12'!T19</f>
        <v>Stelwagen Jentje</v>
      </c>
      <c r="BS170" s="729" t="str">
        <f>'wedstrijd 1-12'!O19</f>
        <v>Janmaat Kees</v>
      </c>
      <c r="BV170" s="729" t="str">
        <f>'wedstrijd 2-13 en 11-22'!K19</f>
        <v>Lintelo te Harrie</v>
      </c>
      <c r="BY170" s="729" t="str">
        <f>'wedstrijd 2-13 en 11-22'!F19</f>
        <v>Oostendorp Anton</v>
      </c>
      <c r="CB170" s="729" t="str">
        <f>'wedstrijd 10-21 en 3-14'!X19</f>
        <v>Reusken Harry*</v>
      </c>
      <c r="CE170" s="729" t="str">
        <f>'wedstrijd 10-21 en 3-14'!S19</f>
        <v>Severs Dick</v>
      </c>
      <c r="CH170" s="729" t="str">
        <f>'wedstrijd 4-15 en 9-20'!K19</f>
        <v xml:space="preserve">Rooijen van Joop </v>
      </c>
      <c r="CK170" s="729" t="str">
        <f>'wedstrijd 4-15 en 9-20'!F19</f>
        <v>Oostendorp Anton</v>
      </c>
      <c r="CN170" s="729" t="str">
        <f>'wedstrijd 8-19 en 5-16'!X19</f>
        <v>Kraan Ries</v>
      </c>
      <c r="CQ170" s="729" t="str">
        <f>'wedstrijd 8-19 en 5-16'!S19</f>
        <v>Scheel Albert</v>
      </c>
      <c r="CT170" s="729" t="str">
        <f>'wedstrijd 6-17 en 7-18'!K19</f>
        <v>Brand Piet*</v>
      </c>
      <c r="CW170" s="729" t="str">
        <f>'wedstrijd 6-17 en 7-18'!F19</f>
        <v>Jong de Piet</v>
      </c>
      <c r="CZ170" s="729" t="str">
        <f>'wedstrijd 6-17 en 7-18'!X19</f>
        <v>Vlooswijk Co</v>
      </c>
      <c r="DC170" s="729" t="str">
        <f>'wedstrijd 6-17 en 7-18'!S19</f>
        <v>Boere Piet</v>
      </c>
      <c r="DF170" s="729" t="str">
        <f>'wedstrijd 8-19 en 5-16'!K19</f>
        <v>Reusken Harry*</v>
      </c>
      <c r="DI170" s="729" t="str">
        <f>'wedstrijd 8-19 en 5-16'!F19</f>
        <v>Kolfschoten Tom</v>
      </c>
      <c r="DL170" s="729" t="str">
        <f>'wedstrijd 4-15 en 9-20'!X19</f>
        <v>Sandbrink Joop</v>
      </c>
      <c r="DO170" s="729" t="str">
        <f>'wedstrijd 4-15 en 9-20'!S19</f>
        <v>Stelwagen Jentje</v>
      </c>
      <c r="DR170" s="729" t="str">
        <f>'wedstrijd 10-21 en 3-14'!K19</f>
        <v>Oostendorp Anton</v>
      </c>
      <c r="DU170" s="729" t="str">
        <f>'wedstrijd 10-21 en 3-14'!F19</f>
        <v>Hagedoorn Rob</v>
      </c>
      <c r="DX170" s="729" t="str">
        <f>'wedstrijd 2-13 en 11-22'!X19</f>
        <v>Uitgevallen Leeuw de Geurt</v>
      </c>
      <c r="EA170" s="729" t="str">
        <f>'wedstrijd 2-13 en 11-22'!S19</f>
        <v>Severs Dick</v>
      </c>
    </row>
    <row r="171" spans="1:132" x14ac:dyDescent="0.2">
      <c r="A171" s="723"/>
      <c r="B171" s="723"/>
      <c r="C171" s="723"/>
      <c r="D171" s="723"/>
      <c r="E171" s="723"/>
      <c r="F171" s="723"/>
    </row>
    <row r="172" spans="1:132" x14ac:dyDescent="0.2">
      <c r="A172" s="723"/>
      <c r="B172" s="723"/>
      <c r="C172" s="723"/>
      <c r="D172" s="723"/>
      <c r="E172" s="723"/>
      <c r="F172" s="723"/>
    </row>
    <row r="173" spans="1:132" x14ac:dyDescent="0.2">
      <c r="A173" s="731"/>
      <c r="B173" s="731"/>
      <c r="C173" s="723" t="s">
        <v>319</v>
      </c>
      <c r="D173" s="731"/>
      <c r="E173" s="724"/>
      <c r="F173" s="732"/>
      <c r="I173" s="723" t="s">
        <v>319</v>
      </c>
      <c r="O173" s="723" t="s">
        <v>319</v>
      </c>
      <c r="U173" s="723" t="s">
        <v>319</v>
      </c>
      <c r="AA173" s="723" t="s">
        <v>319</v>
      </c>
      <c r="AG173" s="723" t="s">
        <v>319</v>
      </c>
      <c r="AM173" s="723" t="s">
        <v>319</v>
      </c>
      <c r="AS173" s="723" t="s">
        <v>319</v>
      </c>
      <c r="AY173" s="723" t="s">
        <v>319</v>
      </c>
      <c r="BE173" s="723" t="s">
        <v>319</v>
      </c>
      <c r="BK173" s="723" t="s">
        <v>319</v>
      </c>
      <c r="BQ173" s="723" t="s">
        <v>319</v>
      </c>
      <c r="BW173" s="723" t="s">
        <v>319</v>
      </c>
      <c r="CC173" s="723" t="s">
        <v>319</v>
      </c>
      <c r="CI173" s="723" t="s">
        <v>319</v>
      </c>
      <c r="CO173" s="723" t="s">
        <v>319</v>
      </c>
      <c r="CU173" s="723" t="s">
        <v>319</v>
      </c>
      <c r="DA173" s="723" t="s">
        <v>319</v>
      </c>
      <c r="DG173" s="723" t="s">
        <v>319</v>
      </c>
      <c r="DM173" s="723" t="s">
        <v>319</v>
      </c>
      <c r="DS173" s="723" t="s">
        <v>319</v>
      </c>
      <c r="DY173" s="723" t="s">
        <v>319</v>
      </c>
    </row>
    <row r="174" spans="1:132" x14ac:dyDescent="0.2">
      <c r="A174" s="731"/>
      <c r="B174" s="731">
        <f>'wedstrijd 1-12'!L1</f>
        <v>1</v>
      </c>
      <c r="C174" s="731"/>
      <c r="D174" s="731"/>
      <c r="E174" s="723"/>
      <c r="F174" s="733">
        <f>'wedstrijd 1-12'!I2</f>
        <v>43382</v>
      </c>
      <c r="H174" s="724">
        <f>'wedstrijd 2-13 en 11-22'!C1</f>
        <v>2</v>
      </c>
      <c r="L174" s="725">
        <f>'wedstrijd 2-13 en 11-22'!A1</f>
        <v>43389</v>
      </c>
      <c r="M174" s="724"/>
      <c r="N174" s="724">
        <f>'wedstrijd 10-21 en 3-14'!P1</f>
        <v>3</v>
      </c>
      <c r="O174" s="724"/>
      <c r="P174" s="724"/>
      <c r="Q174" s="724"/>
      <c r="R174" s="725">
        <f>'wedstrijd 10-21 en 3-14'!M2</f>
        <v>43396</v>
      </c>
      <c r="S174" s="724"/>
      <c r="T174" s="724">
        <f>'wedstrijd 4-15 en 9-20'!C1</f>
        <v>4</v>
      </c>
      <c r="U174" s="724"/>
      <c r="V174" s="724"/>
      <c r="W174" s="724"/>
      <c r="X174" s="725">
        <f>'wedstrijd 4-15 en 9-20'!A1</f>
        <v>43403</v>
      </c>
      <c r="Y174" s="724"/>
      <c r="Z174" s="724">
        <f>'wedstrijd 8-19 en 5-16'!P1</f>
        <v>5</v>
      </c>
      <c r="AA174" s="724"/>
      <c r="AB174" s="724"/>
      <c r="AC174" s="724"/>
      <c r="AD174" s="725">
        <f>'wedstrijd 8-19 en 5-16'!M2</f>
        <v>43410</v>
      </c>
      <c r="AE174" s="724"/>
      <c r="AF174" s="724">
        <f>'wedstrijd 6-17 en 7-18'!C1</f>
        <v>6</v>
      </c>
      <c r="AG174" s="724"/>
      <c r="AH174" s="724"/>
      <c r="AI174" s="724"/>
      <c r="AJ174" s="725">
        <f>'wedstrijd 6-17 en 7-18'!A1</f>
        <v>43417</v>
      </c>
      <c r="AK174" s="724"/>
      <c r="AL174" s="724">
        <f>'wedstrijd 6-17 en 7-18'!P1</f>
        <v>7</v>
      </c>
      <c r="AM174" s="724"/>
      <c r="AN174" s="724"/>
      <c r="AO174" s="724"/>
      <c r="AP174" s="725">
        <f>'wedstrijd 6-17 en 7-18'!M2</f>
        <v>43424</v>
      </c>
      <c r="AQ174" s="724"/>
      <c r="AR174" s="724">
        <f>'wedstrijd 8-19 en 5-16'!C1</f>
        <v>8</v>
      </c>
      <c r="AS174" s="724"/>
      <c r="AT174" s="724"/>
      <c r="AU174" s="724"/>
      <c r="AV174" s="739">
        <f>'wedstrijd 8-19 en 5-16'!A1</f>
        <v>43431</v>
      </c>
      <c r="AW174" s="724"/>
      <c r="AX174" s="724">
        <f>'wedstrijd 4-15 en 9-20'!P1</f>
        <v>9</v>
      </c>
      <c r="AY174" s="724"/>
      <c r="AZ174" s="724"/>
      <c r="BA174" s="724"/>
      <c r="BB174" s="725">
        <f>'wedstrijd 4-15 en 9-20'!M2</f>
        <v>43438</v>
      </c>
      <c r="BC174" s="724"/>
      <c r="BD174" s="724">
        <f>'wedstrijd 10-21 en 3-14'!C1</f>
        <v>10</v>
      </c>
      <c r="BE174" s="724"/>
      <c r="BF174" s="724"/>
      <c r="BG174" s="724"/>
      <c r="BH174" s="725">
        <f>'wedstrijd 10-21 en 3-14'!A1</f>
        <v>43445</v>
      </c>
      <c r="BI174" s="724"/>
      <c r="BJ174" s="724">
        <f>'wedstrijd 2-13 en 11-22'!P1</f>
        <v>11</v>
      </c>
      <c r="BK174" s="724"/>
      <c r="BL174" s="724"/>
      <c r="BM174" s="724"/>
      <c r="BN174" s="725">
        <f>'wedstrijd 2-13 en 11-22'!M2</f>
        <v>43452</v>
      </c>
      <c r="BO174" s="724"/>
      <c r="BP174" s="724" t="str">
        <f>'wedstrijd 1-12'!L55</f>
        <v>12</v>
      </c>
      <c r="BQ174" s="724"/>
      <c r="BR174" s="724"/>
      <c r="BS174" s="724"/>
      <c r="BT174" s="726" t="str">
        <f>'wedstrijd 1-12'!I55</f>
        <v>08-01-2019</v>
      </c>
      <c r="BU174" s="724"/>
      <c r="BV174" s="724">
        <f>'wedstrijd 2-13 en 11-22'!C55</f>
        <v>13</v>
      </c>
      <c r="BW174" s="724"/>
      <c r="BX174" s="724"/>
      <c r="BY174" s="724"/>
      <c r="BZ174" s="725" t="str">
        <f>'wedstrijd 2-13 en 11-22'!A55</f>
        <v>15-01-2019</v>
      </c>
      <c r="CA174" s="724"/>
      <c r="CB174" s="724">
        <f>'wedstrijd 10-21 en 3-14'!P55</f>
        <v>14</v>
      </c>
      <c r="CC174" s="724"/>
      <c r="CD174" s="724"/>
      <c r="CE174" s="724"/>
      <c r="CF174" s="727" t="str">
        <f>'wedstrijd 10-21 en 3-14'!N55</f>
        <v>22-01-2019</v>
      </c>
      <c r="CG174" s="724"/>
      <c r="CH174" s="724">
        <f>'wedstrijd 4-15 en 9-20'!C55</f>
        <v>15</v>
      </c>
      <c r="CI174" s="724"/>
      <c r="CJ174" s="724"/>
      <c r="CK174" s="724"/>
      <c r="CL174" s="727" t="str">
        <f>'wedstrijd 4-15 en 9-20'!A55</f>
        <v>29-01-2019</v>
      </c>
      <c r="CM174" s="724"/>
      <c r="CN174" s="724">
        <f>'wedstrijd 8-19 en 5-16'!P55</f>
        <v>16</v>
      </c>
      <c r="CO174" s="724"/>
      <c r="CP174" s="724"/>
      <c r="CQ174" s="724"/>
      <c r="CR174" s="727" t="str">
        <f>'wedstrijd 8-19 en 5-16'!N55</f>
        <v>05-02-2019</v>
      </c>
      <c r="CS174" s="724"/>
      <c r="CT174" s="724">
        <f>'wedstrijd 6-17 en 7-18'!C55</f>
        <v>17</v>
      </c>
      <c r="CU174" s="724"/>
      <c r="CV174" s="724"/>
      <c r="CW174" s="724"/>
      <c r="CX174" s="727" t="str">
        <f>'wedstrijd 6-17 en 7-18'!A55</f>
        <v>12-02-2019</v>
      </c>
      <c r="CY174" s="724"/>
      <c r="CZ174" s="724">
        <f>'wedstrijd 6-17 en 7-18'!P55</f>
        <v>18</v>
      </c>
      <c r="DA174" s="724"/>
      <c r="DB174" s="724"/>
      <c r="DC174" s="724"/>
      <c r="DD174" s="727" t="str">
        <f>'wedstrijd 6-17 en 7-18'!N55</f>
        <v>19-02-2019</v>
      </c>
      <c r="DE174" s="724"/>
      <c r="DF174" s="724">
        <f>'wedstrijd 8-19 en 5-16'!C55</f>
        <v>19</v>
      </c>
      <c r="DG174" s="724"/>
      <c r="DH174" s="724"/>
      <c r="DI174" s="724"/>
      <c r="DJ174" s="727" t="str">
        <f>'wedstrijd 8-19 en 5-16'!A55</f>
        <v>26-02-2019</v>
      </c>
      <c r="DK174" s="724"/>
      <c r="DL174" s="724">
        <f>'wedstrijd 4-15 en 9-20'!P55</f>
        <v>20</v>
      </c>
      <c r="DM174" s="724"/>
      <c r="DN174" s="724"/>
      <c r="DO174" s="724"/>
      <c r="DP174" s="727" t="str">
        <f>'wedstrijd 4-15 en 9-20'!N55</f>
        <v>05-03-2019</v>
      </c>
      <c r="DQ174" s="724"/>
      <c r="DR174" s="724">
        <f>'wedstrijd 10-21 en 3-14'!C55</f>
        <v>21</v>
      </c>
      <c r="DS174" s="724"/>
      <c r="DT174" s="724"/>
      <c r="DU174" s="724"/>
      <c r="DV174" s="727" t="str">
        <f>'wedstrijd 10-21 en 3-14'!A55</f>
        <v>12-03-2019</v>
      </c>
      <c r="DW174" s="724"/>
      <c r="DX174" s="724">
        <f>'wedstrijd 2-13 en 11-22'!P55</f>
        <v>22</v>
      </c>
      <c r="DY174" s="724"/>
      <c r="DZ174" s="724"/>
      <c r="EA174" s="724"/>
      <c r="EB174" s="727" t="str">
        <f>'wedstrijd 2-13 en 11-22'!N55</f>
        <v>19-03-2019</v>
      </c>
    </row>
    <row r="175" spans="1:132" x14ac:dyDescent="0.2">
      <c r="A175" s="731"/>
      <c r="B175" s="731"/>
      <c r="C175" s="731"/>
      <c r="D175" s="731"/>
      <c r="E175" s="731"/>
      <c r="F175" s="731"/>
      <c r="G175" s="724"/>
      <c r="H175" s="724"/>
      <c r="I175" s="724"/>
      <c r="J175" s="724"/>
      <c r="K175" s="724"/>
      <c r="L175" s="724"/>
      <c r="M175" s="724"/>
      <c r="N175" s="724"/>
      <c r="O175" s="724"/>
      <c r="P175" s="724"/>
      <c r="Q175" s="724"/>
      <c r="R175" s="724"/>
      <c r="S175" s="724"/>
      <c r="T175" s="724"/>
      <c r="U175" s="724"/>
      <c r="V175" s="724"/>
      <c r="W175" s="724"/>
      <c r="X175" s="724"/>
      <c r="Y175" s="724"/>
      <c r="Z175" s="724"/>
      <c r="AA175" s="724"/>
      <c r="AB175" s="724"/>
      <c r="AC175" s="724"/>
      <c r="AD175" s="724"/>
      <c r="AE175" s="724"/>
      <c r="AF175" s="724"/>
      <c r="AG175" s="724"/>
      <c r="AH175" s="724"/>
      <c r="AI175" s="724"/>
      <c r="AJ175" s="724"/>
      <c r="AK175" s="724"/>
      <c r="AL175" s="724"/>
      <c r="AM175" s="724"/>
      <c r="AN175" s="724"/>
      <c r="AO175" s="724"/>
      <c r="AP175" s="724"/>
      <c r="AQ175" s="724"/>
      <c r="AR175" s="724"/>
      <c r="AS175" s="724"/>
      <c r="AT175" s="724"/>
      <c r="AU175" s="724"/>
      <c r="AV175" s="724"/>
      <c r="AW175" s="724"/>
      <c r="AX175" s="724"/>
      <c r="AY175" s="724"/>
      <c r="AZ175" s="724"/>
      <c r="BA175" s="724"/>
      <c r="BB175" s="724"/>
      <c r="BC175" s="724"/>
      <c r="BD175" s="724"/>
      <c r="BE175" s="724"/>
      <c r="BF175" s="724"/>
      <c r="BG175" s="724"/>
      <c r="BH175" s="724"/>
      <c r="BI175" s="724"/>
      <c r="BJ175" s="724"/>
      <c r="BK175" s="724"/>
      <c r="BL175" s="724"/>
      <c r="BM175" s="724"/>
      <c r="BN175" s="724"/>
      <c r="BO175" s="724"/>
      <c r="BP175" s="724"/>
      <c r="BQ175" s="724"/>
      <c r="BR175" s="724"/>
      <c r="BS175" s="724"/>
      <c r="BT175" s="724"/>
      <c r="BU175" s="724"/>
      <c r="BV175" s="724"/>
      <c r="BW175" s="724"/>
      <c r="BX175" s="724"/>
      <c r="BY175" s="724"/>
      <c r="BZ175" s="724"/>
      <c r="CA175" s="724"/>
      <c r="CB175" s="724"/>
      <c r="CC175" s="724"/>
      <c r="CD175" s="724"/>
      <c r="CE175" s="724"/>
      <c r="CF175" s="724"/>
      <c r="CG175" s="724"/>
      <c r="CH175" s="724"/>
      <c r="CI175" s="724"/>
      <c r="CJ175" s="724"/>
      <c r="CK175" s="724"/>
      <c r="CL175" s="724"/>
      <c r="CM175" s="724"/>
      <c r="CN175" s="724"/>
      <c r="CO175" s="724"/>
      <c r="CP175" s="724"/>
      <c r="CQ175" s="724"/>
      <c r="CR175" s="724"/>
      <c r="CS175" s="724"/>
      <c r="CT175" s="724"/>
      <c r="CU175" s="724"/>
      <c r="CV175" s="724"/>
      <c r="CW175" s="724"/>
      <c r="CX175" s="724"/>
      <c r="CY175" s="724"/>
      <c r="CZ175" s="724"/>
      <c r="DA175" s="724"/>
      <c r="DB175" s="724"/>
      <c r="DC175" s="724"/>
      <c r="DD175" s="724"/>
      <c r="DE175" s="724"/>
      <c r="DF175" s="724"/>
      <c r="DG175" s="724"/>
      <c r="DH175" s="724"/>
      <c r="DI175" s="724"/>
      <c r="DJ175" s="724"/>
      <c r="DK175" s="724"/>
      <c r="DL175" s="724"/>
      <c r="DM175" s="724"/>
      <c r="DN175" s="724"/>
      <c r="DO175" s="724"/>
      <c r="DP175" s="724"/>
      <c r="DQ175" s="724"/>
      <c r="DR175" s="724"/>
      <c r="DS175" s="724"/>
      <c r="DT175" s="724"/>
      <c r="DU175" s="724"/>
      <c r="DV175" s="724"/>
      <c r="DW175" s="724"/>
      <c r="DX175" s="724"/>
      <c r="DY175" s="724"/>
      <c r="DZ175" s="724"/>
      <c r="EA175" s="724"/>
      <c r="EB175" s="724"/>
    </row>
    <row r="176" spans="1:132" x14ac:dyDescent="0.2">
      <c r="A176" s="731"/>
      <c r="B176" s="731"/>
      <c r="C176" s="731"/>
      <c r="D176" s="731"/>
      <c r="E176" s="731"/>
      <c r="F176" s="731"/>
      <c r="G176" s="724"/>
      <c r="H176" s="724"/>
      <c r="I176" s="724"/>
      <c r="J176" s="724"/>
      <c r="K176" s="724"/>
      <c r="L176" s="724"/>
      <c r="M176" s="724"/>
      <c r="N176" s="724"/>
      <c r="O176" s="724"/>
      <c r="P176" s="724"/>
      <c r="Q176" s="724"/>
      <c r="R176" s="724"/>
      <c r="S176" s="724"/>
      <c r="T176" s="724"/>
      <c r="U176" s="724"/>
      <c r="V176" s="724"/>
      <c r="W176" s="724"/>
      <c r="X176" s="724"/>
      <c r="Y176" s="724"/>
      <c r="Z176" s="724"/>
      <c r="AA176" s="724"/>
      <c r="AB176" s="724"/>
      <c r="AC176" s="724"/>
      <c r="AD176" s="724"/>
      <c r="AE176" s="724"/>
      <c r="AF176" s="724"/>
      <c r="AG176" s="724"/>
      <c r="AH176" s="724"/>
      <c r="AI176" s="724"/>
      <c r="AJ176" s="724"/>
      <c r="AK176" s="724"/>
      <c r="AL176" s="724"/>
      <c r="AM176" s="724"/>
      <c r="AN176" s="724"/>
      <c r="AO176" s="724"/>
      <c r="AP176" s="724"/>
      <c r="AQ176" s="724"/>
      <c r="AR176" s="724"/>
      <c r="AS176" s="724"/>
      <c r="AT176" s="724"/>
      <c r="AU176" s="724"/>
      <c r="AV176" s="724"/>
      <c r="AW176" s="724"/>
      <c r="AX176" s="724"/>
      <c r="AY176" s="724"/>
      <c r="AZ176" s="724"/>
      <c r="BA176" s="724"/>
      <c r="BB176" s="724"/>
      <c r="BC176" s="724"/>
      <c r="BD176" s="724"/>
      <c r="BE176" s="724"/>
      <c r="BF176" s="724"/>
      <c r="BG176" s="724"/>
      <c r="BH176" s="724"/>
      <c r="BI176" s="724"/>
      <c r="BJ176" s="724"/>
      <c r="BK176" s="724"/>
      <c r="BL176" s="724"/>
      <c r="BM176" s="724"/>
      <c r="BN176" s="724"/>
      <c r="BO176" s="724"/>
      <c r="BP176" s="724"/>
      <c r="BQ176" s="724"/>
      <c r="BR176" s="724"/>
      <c r="BS176" s="724"/>
      <c r="BT176" s="724"/>
      <c r="BU176" s="724"/>
      <c r="BV176" s="724"/>
      <c r="BW176" s="724"/>
      <c r="BX176" s="724"/>
      <c r="BY176" s="724"/>
      <c r="BZ176" s="724"/>
      <c r="CA176" s="724"/>
      <c r="CB176" s="724"/>
      <c r="CC176" s="724"/>
      <c r="CD176" s="724"/>
      <c r="CE176" s="724"/>
      <c r="CF176" s="724"/>
      <c r="CG176" s="724"/>
      <c r="CH176" s="724"/>
      <c r="CI176" s="724"/>
      <c r="CJ176" s="724"/>
      <c r="CK176" s="724"/>
      <c r="CL176" s="724"/>
      <c r="CM176" s="724"/>
      <c r="CN176" s="724"/>
      <c r="CO176" s="724"/>
      <c r="CP176" s="724"/>
      <c r="CQ176" s="724"/>
      <c r="CR176" s="724"/>
      <c r="CS176" s="724"/>
      <c r="CT176" s="724"/>
      <c r="CU176" s="724"/>
      <c r="CV176" s="724"/>
      <c r="CW176" s="724"/>
      <c r="CX176" s="724"/>
      <c r="CY176" s="724"/>
      <c r="CZ176" s="724"/>
      <c r="DA176" s="724"/>
      <c r="DB176" s="724"/>
      <c r="DC176" s="724"/>
      <c r="DD176" s="724"/>
      <c r="DE176" s="724"/>
      <c r="DF176" s="724"/>
      <c r="DG176" s="724"/>
      <c r="DH176" s="724"/>
      <c r="DI176" s="724"/>
      <c r="DJ176" s="724"/>
      <c r="DK176" s="724"/>
      <c r="DL176" s="724"/>
      <c r="DM176" s="724"/>
      <c r="DN176" s="724"/>
      <c r="DO176" s="724"/>
      <c r="DP176" s="724"/>
      <c r="DQ176" s="724"/>
      <c r="DR176" s="724"/>
      <c r="DS176" s="724"/>
      <c r="DT176" s="724"/>
      <c r="DU176" s="724"/>
      <c r="DV176" s="724"/>
      <c r="DW176" s="724"/>
      <c r="DX176" s="724"/>
      <c r="DY176" s="724"/>
      <c r="DZ176" s="724"/>
      <c r="EA176" s="724"/>
      <c r="EB176" s="724"/>
    </row>
    <row r="177" spans="1:132" x14ac:dyDescent="0.2">
      <c r="A177" s="731"/>
      <c r="B177" s="734"/>
      <c r="C177" s="735" t="str">
        <f>'wedstrijd 1-12'!L20</f>
        <v>G</v>
      </c>
      <c r="D177" s="731"/>
      <c r="E177" s="734"/>
      <c r="F177" s="735" t="str">
        <f>'wedstrijd 1-12'!Q20</f>
        <v>G</v>
      </c>
      <c r="G177" s="724"/>
      <c r="H177" s="724"/>
      <c r="I177" s="724" t="str">
        <f>'wedstrijd 2-13 en 11-22'!C20</f>
        <v>A</v>
      </c>
      <c r="J177" s="724"/>
      <c r="K177" s="724"/>
      <c r="L177" s="724" t="str">
        <f>'wedstrijd 2-13 en 11-22'!H20</f>
        <v>A</v>
      </c>
      <c r="M177" s="724"/>
      <c r="N177" s="724"/>
      <c r="O177" s="724" t="str">
        <f>'wedstrijd 10-21 en 3-14'!P20</f>
        <v>H</v>
      </c>
      <c r="P177" s="724"/>
      <c r="Q177" s="724"/>
      <c r="R177" s="724" t="str">
        <f>'wedstrijd 10-21 en 3-14'!U20</f>
        <v>H</v>
      </c>
      <c r="S177" s="724"/>
      <c r="T177" s="724"/>
      <c r="U177" s="724" t="str">
        <f>'wedstrijd 4-15 en 9-20'!C20</f>
        <v>B</v>
      </c>
      <c r="V177" s="724"/>
      <c r="W177" s="724"/>
      <c r="X177" s="724" t="str">
        <f>'wedstrijd 4-15 en 9-20'!H20</f>
        <v>B</v>
      </c>
      <c r="Y177" s="724"/>
      <c r="Z177" s="724"/>
      <c r="AA177" s="724" t="str">
        <f>'wedstrijd 8-19 en 5-16'!P20</f>
        <v>G</v>
      </c>
      <c r="AB177" s="724"/>
      <c r="AC177" s="724"/>
      <c r="AD177" s="724" t="str">
        <f>'wedstrijd 8-19 en 5-16'!U20</f>
        <v>G</v>
      </c>
      <c r="AE177" s="724"/>
      <c r="AF177" s="724"/>
      <c r="AG177" s="724" t="str">
        <f>'wedstrijd 6-17 en 7-18'!C20</f>
        <v>D</v>
      </c>
      <c r="AH177" s="724"/>
      <c r="AI177" s="724"/>
      <c r="AJ177" s="724" t="str">
        <f>'wedstrijd 6-17 en 7-18'!H20</f>
        <v>D</v>
      </c>
      <c r="AK177" s="724"/>
      <c r="AL177" s="724"/>
      <c r="AM177" s="724" t="str">
        <f>'wedstrijd 6-17 en 7-18'!P20</f>
        <v>A</v>
      </c>
      <c r="AN177" s="724"/>
      <c r="AO177" s="724"/>
      <c r="AP177" s="724" t="str">
        <f>'wedstrijd 6-17 en 7-18'!U20</f>
        <v>A</v>
      </c>
      <c r="AQ177" s="724"/>
      <c r="AR177" s="724"/>
      <c r="AS177" s="724" t="str">
        <f>'wedstrijd 8-19 en 5-16'!C20</f>
        <v>B</v>
      </c>
      <c r="AT177" s="724"/>
      <c r="AU177" s="724"/>
      <c r="AV177" s="724" t="str">
        <f>'wedstrijd 8-19 en 5-16'!H20</f>
        <v>B</v>
      </c>
      <c r="AW177" s="724"/>
      <c r="AX177" s="724"/>
      <c r="AY177" s="724" t="str">
        <f>'wedstrijd 4-15 en 9-20'!P20</f>
        <v>G</v>
      </c>
      <c r="AZ177" s="724"/>
      <c r="BA177" s="724"/>
      <c r="BB177" s="724" t="str">
        <f>'wedstrijd 4-15 en 9-20'!U20</f>
        <v>G</v>
      </c>
      <c r="BC177" s="724"/>
      <c r="BD177" s="724"/>
      <c r="BE177" s="724" t="str">
        <f>'wedstrijd 10-21 en 3-14'!C20</f>
        <v>D</v>
      </c>
      <c r="BF177" s="724"/>
      <c r="BG177" s="724"/>
      <c r="BH177" s="724" t="str">
        <f>'wedstrijd 10-21 en 3-14'!H20</f>
        <v>D</v>
      </c>
      <c r="BI177" s="724"/>
      <c r="BJ177" s="724"/>
      <c r="BK177" s="724" t="str">
        <f>'wedstrijd 2-13 en 11-22'!P20</f>
        <v>H</v>
      </c>
      <c r="BL177" s="724"/>
      <c r="BM177" s="724"/>
      <c r="BN177" s="724" t="str">
        <f>'wedstrijd 2-13 en 11-22'!U20</f>
        <v>H</v>
      </c>
      <c r="BO177" s="724"/>
      <c r="BP177" s="724"/>
      <c r="BQ177" s="730" t="str">
        <f>'wedstrijd 1-12'!Q20</f>
        <v>G</v>
      </c>
      <c r="BR177" s="724"/>
      <c r="BS177" s="724"/>
      <c r="BT177" s="730" t="str">
        <f>'wedstrijd 1-12'!L20</f>
        <v>G</v>
      </c>
      <c r="BU177" s="724"/>
      <c r="BV177" s="724"/>
      <c r="BW177" s="724" t="str">
        <f>'wedstrijd 2-13 en 11-22'!H20</f>
        <v>A</v>
      </c>
      <c r="BX177" s="724"/>
      <c r="BY177" s="724"/>
      <c r="BZ177" s="724" t="str">
        <f>'wedstrijd 2-13 en 11-22'!C20</f>
        <v>A</v>
      </c>
      <c r="CA177" s="724"/>
      <c r="CB177" s="724"/>
      <c r="CC177" s="724" t="str">
        <f>'wedstrijd 10-21 en 3-14'!U20</f>
        <v>H</v>
      </c>
      <c r="CD177" s="724"/>
      <c r="CE177" s="724"/>
      <c r="CF177" s="724" t="str">
        <f>'wedstrijd 10-21 en 3-14'!P20</f>
        <v>H</v>
      </c>
      <c r="CG177" s="724"/>
      <c r="CH177" s="724"/>
      <c r="CI177" s="724" t="str">
        <f>'wedstrijd 4-15 en 9-20'!H20</f>
        <v>B</v>
      </c>
      <c r="CJ177" s="724"/>
      <c r="CK177" s="724"/>
      <c r="CL177" s="724" t="str">
        <f>'wedstrijd 4-15 en 9-20'!C20</f>
        <v>B</v>
      </c>
      <c r="CM177" s="724"/>
      <c r="CN177" s="724"/>
      <c r="CO177" s="724" t="str">
        <f>'wedstrijd 8-19 en 5-16'!U20</f>
        <v>G</v>
      </c>
      <c r="CP177" s="724"/>
      <c r="CQ177" s="724"/>
      <c r="CR177" s="724" t="str">
        <f>'wedstrijd 8-19 en 5-16'!P20</f>
        <v>G</v>
      </c>
      <c r="CS177" s="724"/>
      <c r="CT177" s="724"/>
      <c r="CU177" s="724" t="str">
        <f>'wedstrijd 6-17 en 7-18'!H20</f>
        <v>D</v>
      </c>
      <c r="CV177" s="724"/>
      <c r="CW177" s="724"/>
      <c r="CX177" s="724" t="str">
        <f>'wedstrijd 6-17 en 7-18'!C20</f>
        <v>D</v>
      </c>
      <c r="CY177" s="724"/>
      <c r="CZ177" s="724"/>
      <c r="DA177" s="724" t="str">
        <f>'wedstrijd 6-17 en 7-18'!U20</f>
        <v>A</v>
      </c>
      <c r="DB177" s="724"/>
      <c r="DC177" s="724"/>
      <c r="DD177" s="724" t="str">
        <f>'wedstrijd 6-17 en 7-18'!P20</f>
        <v>A</v>
      </c>
      <c r="DE177" s="724"/>
      <c r="DF177" s="724"/>
      <c r="DG177" s="724" t="str">
        <f>'wedstrijd 8-19 en 5-16'!H20</f>
        <v>B</v>
      </c>
      <c r="DH177" s="724"/>
      <c r="DI177" s="724"/>
      <c r="DJ177" s="724" t="str">
        <f>'wedstrijd 8-19 en 5-16'!C20</f>
        <v>B</v>
      </c>
      <c r="DK177" s="724"/>
      <c r="DL177" s="724"/>
      <c r="DM177" s="724" t="str">
        <f>'wedstrijd 4-15 en 9-20'!U20</f>
        <v>G</v>
      </c>
      <c r="DN177" s="724"/>
      <c r="DO177" s="724"/>
      <c r="DP177" s="724" t="str">
        <f>'wedstrijd 4-15 en 9-20'!P20</f>
        <v>G</v>
      </c>
      <c r="DQ177" s="724"/>
      <c r="DR177" s="724"/>
      <c r="DS177" s="724" t="str">
        <f>'wedstrijd 10-21 en 3-14'!H20</f>
        <v>D</v>
      </c>
      <c r="DT177" s="724"/>
      <c r="DU177" s="724"/>
      <c r="DV177" s="724" t="str">
        <f>'wedstrijd 10-21 en 3-14'!C20</f>
        <v>D</v>
      </c>
      <c r="DW177" s="724"/>
      <c r="DX177" s="724"/>
      <c r="DY177" s="724" t="str">
        <f>'wedstrijd 2-13 en 11-22'!U20</f>
        <v>H</v>
      </c>
      <c r="DZ177" s="724"/>
      <c r="EA177" s="724"/>
      <c r="EB177" s="724" t="str">
        <f>'wedstrijd 2-13 en 11-22'!P20</f>
        <v>H</v>
      </c>
    </row>
    <row r="178" spans="1:132" ht="15.75" x14ac:dyDescent="0.2">
      <c r="A178" s="731"/>
      <c r="B178" s="743"/>
      <c r="C178" s="731"/>
      <c r="D178" s="731"/>
      <c r="E178" s="744"/>
      <c r="F178" s="731"/>
      <c r="G178" s="724"/>
      <c r="H178" s="724"/>
      <c r="I178" s="724"/>
      <c r="J178" s="724"/>
      <c r="K178" s="724"/>
      <c r="L178" s="724"/>
      <c r="M178" s="724"/>
      <c r="N178" s="724"/>
      <c r="O178" s="724"/>
      <c r="P178" s="724"/>
      <c r="Q178" s="724"/>
      <c r="R178" s="724"/>
      <c r="S178" s="724"/>
      <c r="T178" s="724"/>
      <c r="U178" s="724"/>
      <c r="V178" s="724"/>
      <c r="W178" s="724"/>
      <c r="X178" s="724"/>
      <c r="Y178" s="724"/>
      <c r="Z178" s="724"/>
      <c r="AA178" s="724"/>
      <c r="AB178" s="724"/>
      <c r="AC178" s="724"/>
      <c r="AD178" s="724"/>
      <c r="AE178" s="724"/>
      <c r="AF178" s="724"/>
      <c r="AG178" s="724"/>
      <c r="AH178" s="724"/>
      <c r="AI178" s="724"/>
      <c r="AJ178" s="724"/>
      <c r="AK178" s="724"/>
      <c r="AL178" s="724"/>
      <c r="AM178" s="724"/>
      <c r="AN178" s="724"/>
      <c r="AO178" s="724"/>
      <c r="AP178" s="724"/>
      <c r="AQ178" s="724"/>
      <c r="AR178" s="724"/>
      <c r="AS178" s="724"/>
      <c r="AT178" s="724"/>
      <c r="AU178" s="724"/>
      <c r="AV178" s="724"/>
      <c r="AW178" s="724"/>
      <c r="AX178" s="724"/>
      <c r="AY178" s="724"/>
      <c r="AZ178" s="724"/>
      <c r="BA178" s="724"/>
      <c r="BB178" s="724"/>
      <c r="BC178" s="724"/>
      <c r="BD178" s="724"/>
      <c r="BE178" s="724"/>
      <c r="BF178" s="724"/>
      <c r="BG178" s="724"/>
      <c r="BH178" s="724"/>
      <c r="BI178" s="724"/>
      <c r="BJ178" s="724"/>
      <c r="BK178" s="724"/>
      <c r="BL178" s="724"/>
      <c r="BM178" s="724"/>
      <c r="BN178" s="724"/>
      <c r="BO178" s="724"/>
      <c r="BP178" s="724"/>
      <c r="BQ178" s="724"/>
      <c r="BR178" s="724"/>
      <c r="BS178" s="724"/>
      <c r="BT178" s="724"/>
      <c r="BU178" s="724"/>
      <c r="BV178" s="724"/>
      <c r="BW178" s="724"/>
      <c r="BX178" s="724"/>
      <c r="BY178" s="724"/>
      <c r="BZ178" s="724"/>
      <c r="CA178" s="724"/>
      <c r="CB178" s="724"/>
      <c r="CC178" s="724"/>
      <c r="CD178" s="724"/>
      <c r="CE178" s="724"/>
      <c r="CF178" s="724"/>
      <c r="CG178" s="724"/>
      <c r="CH178" s="724"/>
      <c r="CI178" s="724"/>
      <c r="CJ178" s="724"/>
      <c r="CK178" s="724"/>
      <c r="CL178" s="724"/>
      <c r="CM178" s="724"/>
      <c r="CN178" s="724"/>
      <c r="CO178" s="724"/>
      <c r="CP178" s="724"/>
      <c r="CQ178" s="724"/>
      <c r="CR178" s="724"/>
      <c r="CS178" s="724"/>
      <c r="CT178" s="724"/>
      <c r="CU178" s="724"/>
      <c r="CV178" s="724"/>
      <c r="CW178" s="724"/>
      <c r="CX178" s="724"/>
      <c r="CY178" s="724"/>
      <c r="CZ178" s="724"/>
      <c r="DA178" s="724"/>
      <c r="DB178" s="724"/>
      <c r="DC178" s="724"/>
      <c r="DD178" s="724"/>
      <c r="DE178" s="724"/>
      <c r="DF178" s="724"/>
      <c r="DG178" s="724"/>
      <c r="DH178" s="724"/>
      <c r="DI178" s="724"/>
      <c r="DJ178" s="724"/>
      <c r="DK178" s="724"/>
      <c r="DL178" s="724"/>
      <c r="DM178" s="724"/>
      <c r="DN178" s="724"/>
      <c r="DO178" s="724"/>
      <c r="DP178" s="724"/>
      <c r="DQ178" s="724"/>
      <c r="DR178" s="724"/>
      <c r="DS178" s="724"/>
      <c r="DT178" s="724"/>
      <c r="DU178" s="724"/>
      <c r="DV178" s="724"/>
      <c r="DW178" s="724"/>
      <c r="DX178" s="724"/>
      <c r="DY178" s="724"/>
      <c r="DZ178" s="724"/>
      <c r="EA178" s="724"/>
      <c r="EB178" s="724"/>
    </row>
    <row r="179" spans="1:132" x14ac:dyDescent="0.2">
      <c r="B179" s="745"/>
      <c r="C179" s="746">
        <f>'wedstrijd 1-12'!N20</f>
        <v>17.857142500000002</v>
      </c>
      <c r="D179" s="745"/>
      <c r="E179" s="745"/>
      <c r="F179" s="746">
        <f>'wedstrijd 1-12'!S20</f>
        <v>16.828254999999999</v>
      </c>
      <c r="G179" s="724"/>
      <c r="H179" s="724"/>
      <c r="I179" s="730">
        <f>'wedstrijd 2-13 en 11-22'!E20</f>
        <v>58.771007500000003</v>
      </c>
      <c r="J179" s="724"/>
      <c r="K179" s="724"/>
      <c r="L179" s="730">
        <f>'wedstrijd 2-13 en 11-22'!J20</f>
        <v>139.5</v>
      </c>
      <c r="M179" s="724"/>
      <c r="N179" s="724"/>
      <c r="O179" s="730">
        <f>'wedstrijd 10-21 en 3-14'!R20</f>
        <v>11.1725675</v>
      </c>
      <c r="P179" s="724"/>
      <c r="Q179" s="724"/>
      <c r="R179" s="730">
        <f>'wedstrijd 10-21 en 3-14'!W20</f>
        <v>11.625</v>
      </c>
      <c r="S179" s="724"/>
      <c r="T179" s="724"/>
      <c r="U179" s="730">
        <f>'wedstrijd 4-15 en 9-20'!E20</f>
        <v>38.988095000000001</v>
      </c>
      <c r="V179" s="724"/>
      <c r="W179" s="724"/>
      <c r="X179" s="730">
        <f>'wedstrijd 4-15 en 9-20'!J20</f>
        <v>55.314532499999999</v>
      </c>
      <c r="Y179" s="724"/>
      <c r="Z179" s="724"/>
      <c r="AA179" s="730">
        <f>'wedstrijd 8-19 en 5-16'!R20</f>
        <v>19.333332500000001</v>
      </c>
      <c r="AB179" s="724"/>
      <c r="AC179" s="724"/>
      <c r="AD179" s="730">
        <f>'wedstrijd 8-19 en 5-16'!W20</f>
        <v>16.842722500000001</v>
      </c>
      <c r="AE179" s="724"/>
      <c r="AF179" s="724"/>
      <c r="AG179" s="730">
        <f>'wedstrijd 6-17 en 7-18'!E20</f>
        <v>31.176470000000002</v>
      </c>
      <c r="AH179" s="724"/>
      <c r="AI179" s="724"/>
      <c r="AJ179" s="730">
        <f>'wedstrijd 6-17 en 7-18'!J20</f>
        <v>30.131580000000003</v>
      </c>
      <c r="AK179" s="724"/>
      <c r="AL179" s="724"/>
      <c r="AM179" s="730">
        <f>'wedstrijd 6-17 en 7-18'!R20</f>
        <v>139.5</v>
      </c>
      <c r="AN179" s="724"/>
      <c r="AO179" s="724"/>
      <c r="AP179" s="730">
        <f>'wedstrijd 6-17 en 7-18'!W20</f>
        <v>70.344827499999994</v>
      </c>
      <c r="AQ179" s="724"/>
      <c r="AR179" s="724"/>
      <c r="AS179" s="730">
        <f>'wedstrijd 8-19 en 5-16'!E20</f>
        <v>53.942115000000001</v>
      </c>
      <c r="AT179" s="724"/>
      <c r="AU179" s="724"/>
      <c r="AV179" s="730">
        <f>'wedstrijd 8-19 en 5-16'!J20</f>
        <v>55.314532499999999</v>
      </c>
      <c r="AW179" s="724"/>
      <c r="AX179" s="724"/>
      <c r="AY179" s="730">
        <f>'wedstrijd 4-15 en 9-20'!R20</f>
        <v>19.333332500000001</v>
      </c>
      <c r="AZ179" s="724"/>
      <c r="BA179" s="724"/>
      <c r="BB179" s="730">
        <f>'wedstrijd 4-15 en 9-20'!W20</f>
        <v>17.857142500000002</v>
      </c>
      <c r="BC179" s="724"/>
      <c r="BD179" s="724"/>
      <c r="BE179" s="730">
        <f>'wedstrijd 10-21 en 3-14'!E20</f>
        <v>35.602409999999999</v>
      </c>
      <c r="BF179" s="724"/>
      <c r="BG179" s="724"/>
      <c r="BH179" s="730">
        <f>'wedstrijd 10-21 en 3-14'!J20</f>
        <v>28.869779999999999</v>
      </c>
      <c r="BI179" s="724"/>
      <c r="BJ179" s="724"/>
      <c r="BK179" s="730">
        <f>'wedstrijd 2-13 en 11-22'!R20</f>
        <v>11.392405</v>
      </c>
      <c r="BL179" s="724"/>
      <c r="BM179" s="724"/>
      <c r="BN179" s="730">
        <f>'wedstrijd 2-13 en 11-22'!W20</f>
        <v>9.5</v>
      </c>
      <c r="BO179" s="724"/>
      <c r="BP179" s="724"/>
      <c r="BQ179" s="730">
        <f>'wedstrijd 1-12'!S20</f>
        <v>16.828254999999999</v>
      </c>
      <c r="BR179" s="724"/>
      <c r="BS179" s="724"/>
      <c r="BT179" s="730">
        <f>'wedstrijd 1-12'!N20</f>
        <v>17.857142500000002</v>
      </c>
      <c r="BU179" s="724"/>
      <c r="BV179" s="724"/>
      <c r="BW179" s="730">
        <f>'wedstrijd 2-13 en 11-22'!J20</f>
        <v>139.5</v>
      </c>
      <c r="BX179" s="724"/>
      <c r="BY179" s="724"/>
      <c r="BZ179" s="730">
        <f>'wedstrijd 2-13 en 11-22'!E20</f>
        <v>58.771007500000003</v>
      </c>
      <c r="CA179" s="724"/>
      <c r="CB179" s="724"/>
      <c r="CC179" s="730">
        <f>'wedstrijd 10-21 en 3-14'!W20</f>
        <v>11.625</v>
      </c>
      <c r="CD179" s="724"/>
      <c r="CE179" s="724"/>
      <c r="CF179" s="730">
        <f>'wedstrijd 10-21 en 3-14'!R20</f>
        <v>11.1725675</v>
      </c>
      <c r="CG179" s="724"/>
      <c r="CH179" s="724"/>
      <c r="CI179" s="730">
        <f>'wedstrijd 4-15 en 9-20'!J20</f>
        <v>55.314532499999999</v>
      </c>
      <c r="CJ179" s="724"/>
      <c r="CK179" s="724"/>
      <c r="CL179" s="730">
        <f>'wedstrijd 4-15 en 9-20'!E20</f>
        <v>38.988095000000001</v>
      </c>
      <c r="CM179" s="724"/>
      <c r="CN179" s="724"/>
      <c r="CO179" s="730">
        <f>'wedstrijd 8-19 en 5-16'!W20</f>
        <v>16.842722500000001</v>
      </c>
      <c r="CP179" s="724"/>
      <c r="CQ179" s="724"/>
      <c r="CR179" s="730">
        <f>'wedstrijd 8-19 en 5-16'!R20</f>
        <v>19.333332500000001</v>
      </c>
      <c r="CS179" s="724"/>
      <c r="CT179" s="724"/>
      <c r="CU179" s="730">
        <f>'wedstrijd 6-17 en 7-18'!J20</f>
        <v>30.131580000000003</v>
      </c>
      <c r="CV179" s="724"/>
      <c r="CW179" s="724"/>
      <c r="CX179" s="730">
        <f>'wedstrijd 6-17 en 7-18'!E20</f>
        <v>31.176470000000002</v>
      </c>
      <c r="CY179" s="724"/>
      <c r="CZ179" s="724"/>
      <c r="DA179" s="730">
        <f>'wedstrijd 6-17 en 7-18'!W20</f>
        <v>70.344827499999994</v>
      </c>
      <c r="DB179" s="724"/>
      <c r="DC179" s="724"/>
      <c r="DD179" s="730">
        <f>'wedstrijd 6-17 en 7-18'!R20</f>
        <v>139.5</v>
      </c>
      <c r="DE179" s="724"/>
      <c r="DF179" s="724"/>
      <c r="DG179" s="730">
        <f>'wedstrijd 8-19 en 5-16'!J20</f>
        <v>55.314532499999999</v>
      </c>
      <c r="DH179" s="724"/>
      <c r="DI179" s="724"/>
      <c r="DJ179" s="730">
        <f>'wedstrijd 8-19 en 5-16'!E20</f>
        <v>53.942115000000001</v>
      </c>
      <c r="DK179" s="724"/>
      <c r="DL179" s="724"/>
      <c r="DM179" s="730">
        <f>'wedstrijd 4-15 en 9-20'!W20</f>
        <v>17.857142500000002</v>
      </c>
      <c r="DN179" s="724"/>
      <c r="DO179" s="724"/>
      <c r="DP179" s="730">
        <f>'wedstrijd 4-15 en 9-20'!R20</f>
        <v>19.333332500000001</v>
      </c>
      <c r="DQ179" s="724"/>
      <c r="DR179" s="724"/>
      <c r="DS179" s="730">
        <f>'wedstrijd 10-21 en 3-14'!J20</f>
        <v>28.869779999999999</v>
      </c>
      <c r="DT179" s="724"/>
      <c r="DU179" s="724"/>
      <c r="DV179" s="730">
        <f>'wedstrijd 10-21 en 3-14'!E20</f>
        <v>35.602409999999999</v>
      </c>
      <c r="DW179" s="724"/>
      <c r="DX179" s="724"/>
      <c r="DY179" s="730">
        <f>'wedstrijd 2-13 en 11-22'!W20</f>
        <v>9.5</v>
      </c>
      <c r="DZ179" s="724"/>
      <c r="EA179" s="724"/>
      <c r="EB179" s="730">
        <f>'wedstrijd 2-13 en 11-22'!R20</f>
        <v>11.392405</v>
      </c>
    </row>
    <row r="180" spans="1:132" s="729" customFormat="1" x14ac:dyDescent="0.25">
      <c r="B180" s="729" t="str">
        <f>'wedstrijd 1-12'!O20</f>
        <v>Rheenen van Ton</v>
      </c>
      <c r="E180" s="729" t="str">
        <f>'wedstrijd 1-12'!T20</f>
        <v>Uitgevallan Mink Loek</v>
      </c>
      <c r="H180" s="729" t="str">
        <f>'wedstrijd 2-13 en 11-22'!F20</f>
        <v>Overleden Anton Kolfschoten</v>
      </c>
      <c r="K180" s="729" t="str">
        <f>'wedstrijd 2-13 en 11-22'!K20</f>
        <v>Severs Dick</v>
      </c>
      <c r="N180" s="729" t="str">
        <f>'wedstrijd 10-21 en 3-14'!S20</f>
        <v>Mathijsen Bert*</v>
      </c>
      <c r="Q180" s="729" t="str">
        <f>'wedstrijd 10-21 en 3-14'!X20</f>
        <v>Werf v.d.Leo</v>
      </c>
      <c r="T180" s="729" t="str">
        <f>'wedstrijd 4-15 en 9-20'!F20</f>
        <v>uitgevallen Levering Bas*</v>
      </c>
      <c r="W180" s="729" t="str">
        <f>'wedstrijd 4-15 en 9-20'!K20</f>
        <v>Scheel Albert</v>
      </c>
      <c r="Z180" s="729" t="str">
        <f>'wedstrijd 8-19 en 5-16'!S20</f>
        <v>Langerak Aart</v>
      </c>
      <c r="AC180" s="729" t="str">
        <f>'wedstrijd 8-19 en 5-16'!X20</f>
        <v>Kooten van Gijs</v>
      </c>
      <c r="AF180" s="729" t="str">
        <f>'wedstrijd 6-17 en 7-18'!F20</f>
        <v>Stelwagen Jentje</v>
      </c>
      <c r="AI180" s="729" t="str">
        <f>'wedstrijd 6-17 en 7-18'!K20</f>
        <v>Bos Siem</v>
      </c>
      <c r="AL180" s="729" t="str">
        <f>'wedstrijd 6-17 en 7-18'!S20</f>
        <v>Severs Dick</v>
      </c>
      <c r="AO180" s="729" t="str">
        <f>'wedstrijd 6-17 en 7-18'!X20</f>
        <v>Zande v.d.Piet</v>
      </c>
      <c r="AR180" s="729" t="str">
        <f>'wedstrijd 8-19 en 5-16'!F20</f>
        <v>Witjes Ge</v>
      </c>
      <c r="AU180" s="729" t="str">
        <f>'wedstrijd 8-19 en 5-16'!K20</f>
        <v>Scheel Albert</v>
      </c>
      <c r="AX180" s="729" t="str">
        <f>'wedstrijd 4-15 en 9-20'!S20</f>
        <v>Langerak Aart</v>
      </c>
      <c r="BA180" s="729" t="str">
        <f>'wedstrijd 4-15 en 9-20'!X20</f>
        <v>Rheenen van Ton</v>
      </c>
      <c r="BD180" s="729" t="str">
        <f>'wedstrijd 10-21 en 3-14'!F20</f>
        <v>Eijk v. Cees</v>
      </c>
      <c r="BG180" s="729" t="str">
        <f>'wedstrijd 10-21 en 3-14'!K20</f>
        <v>Sandbrink Joop</v>
      </c>
      <c r="BJ180" s="729" t="str">
        <f>'wedstrijd 2-13 en 11-22'!S20</f>
        <v>Boere Piet</v>
      </c>
      <c r="BM180" s="729" t="str">
        <f>'wedstrijd 2-13 en 11-22'!X20</f>
        <v>Masson Egbert*</v>
      </c>
      <c r="BP180" s="729" t="str">
        <f>'wedstrijd 1-12'!T20</f>
        <v>Uitgevallan Mink Loek</v>
      </c>
      <c r="BS180" s="729" t="str">
        <f>'wedstrijd 1-12'!O20</f>
        <v>Rheenen van Ton</v>
      </c>
      <c r="BV180" s="729" t="str">
        <f>'wedstrijd 2-13 en 11-22'!K20</f>
        <v>Severs Dick</v>
      </c>
      <c r="BY180" s="729" t="str">
        <f>'wedstrijd 2-13 en 11-22'!F20</f>
        <v>Overleden Anton Kolfschoten</v>
      </c>
      <c r="CB180" s="729" t="str">
        <f>'wedstrijd 10-21 en 3-14'!X20</f>
        <v>Werf v.d.Leo</v>
      </c>
      <c r="CE180" s="729" t="str">
        <f>'wedstrijd 10-21 en 3-14'!S20</f>
        <v>Mathijsen Bert*</v>
      </c>
      <c r="CH180" s="729" t="str">
        <f>'wedstrijd 4-15 en 9-20'!K20</f>
        <v>Scheel Albert</v>
      </c>
      <c r="CK180" s="729" t="str">
        <f>'wedstrijd 4-15 en 9-20'!F20</f>
        <v>uitgevallen Levering Bas*</v>
      </c>
      <c r="CM180" s="729" t="s">
        <v>509</v>
      </c>
      <c r="CN180" s="729" t="str">
        <f>'wedstrijd 8-19 en 5-16'!X20</f>
        <v>Kooten van Gijs</v>
      </c>
      <c r="CQ180" s="729" t="str">
        <f>'wedstrijd 8-19 en 5-16'!S20</f>
        <v>Langerak Aart</v>
      </c>
      <c r="CT180" s="729" t="str">
        <f>'wedstrijd 6-17 en 7-18'!K20</f>
        <v>Bos Siem</v>
      </c>
      <c r="CW180" s="729" t="str">
        <f>'wedstrijd 6-17 en 7-18'!F20</f>
        <v>Stelwagen Jentje</v>
      </c>
      <c r="CZ180" s="729" t="str">
        <f>'wedstrijd 6-17 en 7-18'!X20</f>
        <v>Zande v.d.Piet</v>
      </c>
      <c r="DC180" s="729" t="str">
        <f>'wedstrijd 6-17 en 7-18'!S20</f>
        <v>Severs Dick</v>
      </c>
      <c r="DF180" s="729" t="str">
        <f>'wedstrijd 8-19 en 5-16'!K20</f>
        <v>Scheel Albert</v>
      </c>
      <c r="DI180" s="729" t="str">
        <f>'wedstrijd 8-19 en 5-16'!F20</f>
        <v>Witjes Ge</v>
      </c>
      <c r="DL180" s="729" t="str">
        <f>'wedstrijd 4-15 en 9-20'!X20</f>
        <v>Rheenen van Ton</v>
      </c>
      <c r="DO180" s="729" t="str">
        <f>'wedstrijd 4-15 en 9-20'!S20</f>
        <v>Langerak Aart</v>
      </c>
      <c r="DR180" s="729" t="str">
        <f>'wedstrijd 10-21 en 3-14'!K20</f>
        <v>Sandbrink Joop</v>
      </c>
      <c r="DU180" s="729" t="str">
        <f>'wedstrijd 10-21 en 3-14'!F20</f>
        <v>Eijk v. Cees</v>
      </c>
      <c r="DX180" s="729" t="str">
        <f>'wedstrijd 2-13 en 11-22'!X20</f>
        <v>Masson Egbert*</v>
      </c>
      <c r="EA180" s="729" t="str">
        <f>'wedstrijd 2-13 en 11-22'!S20</f>
        <v>Boere Piet</v>
      </c>
    </row>
    <row r="181" spans="1:132" x14ac:dyDescent="0.2">
      <c r="A181" s="723"/>
      <c r="B181" s="723"/>
      <c r="C181" s="723"/>
      <c r="D181" s="723"/>
      <c r="E181" s="723"/>
      <c r="F181" s="723"/>
    </row>
    <row r="182" spans="1:132" x14ac:dyDescent="0.2">
      <c r="A182" s="723"/>
      <c r="B182" s="723"/>
      <c r="C182" s="723"/>
      <c r="D182" s="723"/>
      <c r="E182" s="723"/>
      <c r="F182" s="723"/>
    </row>
    <row r="183" spans="1:132" x14ac:dyDescent="0.2">
      <c r="A183" s="731"/>
      <c r="B183" s="731"/>
      <c r="C183" s="723" t="s">
        <v>319</v>
      </c>
      <c r="D183" s="731"/>
      <c r="E183" s="724"/>
      <c r="F183" s="732"/>
      <c r="I183" s="723" t="s">
        <v>319</v>
      </c>
      <c r="O183" s="723" t="s">
        <v>319</v>
      </c>
      <c r="U183" s="723" t="s">
        <v>319</v>
      </c>
      <c r="AA183" s="723" t="s">
        <v>319</v>
      </c>
      <c r="AG183" s="723" t="s">
        <v>319</v>
      </c>
      <c r="AM183" s="723" t="s">
        <v>319</v>
      </c>
      <c r="AS183" s="723" t="s">
        <v>319</v>
      </c>
      <c r="AY183" s="723" t="s">
        <v>319</v>
      </c>
      <c r="BE183" s="723" t="s">
        <v>319</v>
      </c>
      <c r="BK183" s="723" t="s">
        <v>319</v>
      </c>
      <c r="BQ183" s="723" t="s">
        <v>319</v>
      </c>
      <c r="BW183" s="723" t="s">
        <v>319</v>
      </c>
      <c r="CC183" s="723" t="s">
        <v>319</v>
      </c>
      <c r="CI183" s="723" t="s">
        <v>319</v>
      </c>
      <c r="CO183" s="723" t="s">
        <v>319</v>
      </c>
      <c r="CU183" s="723" t="s">
        <v>319</v>
      </c>
      <c r="DA183" s="723" t="s">
        <v>319</v>
      </c>
      <c r="DG183" s="723" t="s">
        <v>319</v>
      </c>
      <c r="DM183" s="723" t="s">
        <v>319</v>
      </c>
      <c r="DS183" s="723" t="s">
        <v>319</v>
      </c>
      <c r="DY183" s="723" t="s">
        <v>319</v>
      </c>
    </row>
    <row r="184" spans="1:132" x14ac:dyDescent="0.2">
      <c r="A184" s="731"/>
      <c r="B184" s="731">
        <f>'wedstrijd 1-12'!L1</f>
        <v>1</v>
      </c>
      <c r="C184" s="731"/>
      <c r="D184" s="731"/>
      <c r="E184" s="723"/>
      <c r="F184" s="733">
        <f>'wedstrijd 1-12'!I2</f>
        <v>43382</v>
      </c>
      <c r="H184" s="724">
        <f>'wedstrijd 2-13 en 11-22'!C1</f>
        <v>2</v>
      </c>
      <c r="L184" s="725">
        <f>'wedstrijd 2-13 en 11-22'!A1</f>
        <v>43389</v>
      </c>
      <c r="M184" s="724"/>
      <c r="N184" s="724">
        <f>'wedstrijd 10-21 en 3-14'!P1</f>
        <v>3</v>
      </c>
      <c r="O184" s="724"/>
      <c r="P184" s="724"/>
      <c r="Q184" s="724"/>
      <c r="R184" s="725">
        <f>'wedstrijd 10-21 en 3-14'!M2</f>
        <v>43396</v>
      </c>
      <c r="S184" s="724"/>
      <c r="T184" s="724">
        <f>'wedstrijd 4-15 en 9-20'!C1</f>
        <v>4</v>
      </c>
      <c r="U184" s="724"/>
      <c r="V184" s="724"/>
      <c r="W184" s="724"/>
      <c r="X184" s="725">
        <f>'wedstrijd 4-15 en 9-20'!A1</f>
        <v>43403</v>
      </c>
      <c r="Y184" s="724"/>
      <c r="Z184" s="724">
        <f>'wedstrijd 8-19 en 5-16'!P1</f>
        <v>5</v>
      </c>
      <c r="AA184" s="724"/>
      <c r="AB184" s="724"/>
      <c r="AC184" s="724"/>
      <c r="AD184" s="725">
        <f>'wedstrijd 8-19 en 5-16'!M2</f>
        <v>43410</v>
      </c>
      <c r="AE184" s="724"/>
      <c r="AF184" s="724">
        <f>'wedstrijd 6-17 en 7-18'!C1</f>
        <v>6</v>
      </c>
      <c r="AG184" s="724"/>
      <c r="AH184" s="724"/>
      <c r="AI184" s="724"/>
      <c r="AJ184" s="725">
        <f>'wedstrijd 6-17 en 7-18'!A1</f>
        <v>43417</v>
      </c>
      <c r="AK184" s="724"/>
      <c r="AL184" s="724">
        <f>'wedstrijd 6-17 en 7-18'!P1</f>
        <v>7</v>
      </c>
      <c r="AM184" s="724"/>
      <c r="AN184" s="724"/>
      <c r="AO184" s="724"/>
      <c r="AP184" s="725">
        <f>'wedstrijd 6-17 en 7-18'!M2</f>
        <v>43424</v>
      </c>
      <c r="AQ184" s="724"/>
      <c r="AR184" s="724">
        <f>'wedstrijd 8-19 en 5-16'!C1</f>
        <v>8</v>
      </c>
      <c r="AS184" s="724"/>
      <c r="AT184" s="724"/>
      <c r="AU184" s="724"/>
      <c r="AV184" s="725">
        <f>'wedstrijd 8-19 en 5-16'!A1</f>
        <v>43431</v>
      </c>
      <c r="AW184" s="724"/>
      <c r="AX184" s="724">
        <f>'wedstrijd 4-15 en 9-20'!P1</f>
        <v>9</v>
      </c>
      <c r="AY184" s="724"/>
      <c r="AZ184" s="724"/>
      <c r="BA184" s="724"/>
      <c r="BB184" s="725">
        <f>'wedstrijd 4-15 en 9-20'!M2</f>
        <v>43438</v>
      </c>
      <c r="BC184" s="724"/>
      <c r="BD184" s="724">
        <f>'wedstrijd 10-21 en 3-14'!C1</f>
        <v>10</v>
      </c>
      <c r="BE184" s="724"/>
      <c r="BF184" s="724"/>
      <c r="BG184" s="724"/>
      <c r="BH184" s="725">
        <f>'wedstrijd 10-21 en 3-14'!A1</f>
        <v>43445</v>
      </c>
      <c r="BI184" s="724"/>
      <c r="BJ184" s="724">
        <f>'wedstrijd 2-13 en 11-22'!P1</f>
        <v>11</v>
      </c>
      <c r="BK184" s="724"/>
      <c r="BL184" s="724"/>
      <c r="BM184" s="724"/>
      <c r="BN184" s="725">
        <f>'wedstrijd 2-13 en 11-22'!M2</f>
        <v>43452</v>
      </c>
      <c r="BO184" s="724"/>
      <c r="BP184" s="724" t="str">
        <f>'wedstrijd 1-12'!L55</f>
        <v>12</v>
      </c>
      <c r="BQ184" s="724"/>
      <c r="BR184" s="724"/>
      <c r="BS184" s="724"/>
      <c r="BT184" s="726" t="str">
        <f>'wedstrijd 1-12'!I55</f>
        <v>08-01-2019</v>
      </c>
      <c r="BU184" s="724"/>
      <c r="BV184" s="724">
        <f>'wedstrijd 2-13 en 11-22'!C55</f>
        <v>13</v>
      </c>
      <c r="BW184" s="724"/>
      <c r="BX184" s="724"/>
      <c r="BY184" s="724"/>
      <c r="BZ184" s="725" t="str">
        <f>'wedstrijd 2-13 en 11-22'!A55</f>
        <v>15-01-2019</v>
      </c>
      <c r="CA184" s="724"/>
      <c r="CB184" s="724">
        <f>'wedstrijd 10-21 en 3-14'!P55</f>
        <v>14</v>
      </c>
      <c r="CC184" s="724"/>
      <c r="CD184" s="724"/>
      <c r="CE184" s="724"/>
      <c r="CF184" s="727" t="str">
        <f>'wedstrijd 10-21 en 3-14'!N55</f>
        <v>22-01-2019</v>
      </c>
      <c r="CG184" s="724"/>
      <c r="CH184" s="724">
        <f>'wedstrijd 4-15 en 9-20'!C55</f>
        <v>15</v>
      </c>
      <c r="CI184" s="724"/>
      <c r="CJ184" s="724"/>
      <c r="CK184" s="724"/>
      <c r="CL184" s="727" t="str">
        <f>'wedstrijd 4-15 en 9-20'!A55</f>
        <v>29-01-2019</v>
      </c>
      <c r="CM184" s="724"/>
      <c r="CN184" s="724">
        <f>'wedstrijd 8-19 en 5-16'!P55</f>
        <v>16</v>
      </c>
      <c r="CO184" s="724"/>
      <c r="CP184" s="724"/>
      <c r="CQ184" s="724"/>
      <c r="CR184" s="727" t="str">
        <f>'wedstrijd 8-19 en 5-16'!N55</f>
        <v>05-02-2019</v>
      </c>
      <c r="CS184" s="724"/>
      <c r="CT184" s="724">
        <f>'wedstrijd 6-17 en 7-18'!C55</f>
        <v>17</v>
      </c>
      <c r="CU184" s="724"/>
      <c r="CV184" s="724"/>
      <c r="CW184" s="724"/>
      <c r="CX184" s="727" t="str">
        <f>'wedstrijd 6-17 en 7-18'!A55</f>
        <v>12-02-2019</v>
      </c>
      <c r="CY184" s="724"/>
      <c r="CZ184" s="724">
        <f>'wedstrijd 6-17 en 7-18'!P55</f>
        <v>18</v>
      </c>
      <c r="DA184" s="724"/>
      <c r="DB184" s="724"/>
      <c r="DC184" s="724"/>
      <c r="DD184" s="727" t="str">
        <f>'wedstrijd 6-17 en 7-18'!N55</f>
        <v>19-02-2019</v>
      </c>
      <c r="DE184" s="724"/>
      <c r="DF184" s="724">
        <f>'wedstrijd 8-19 en 5-16'!C55</f>
        <v>19</v>
      </c>
      <c r="DG184" s="724"/>
      <c r="DH184" s="724"/>
      <c r="DI184" s="724"/>
      <c r="DJ184" s="727" t="str">
        <f>'wedstrijd 8-19 en 5-16'!A55</f>
        <v>26-02-2019</v>
      </c>
      <c r="DK184" s="724"/>
      <c r="DL184" s="724">
        <f>'wedstrijd 4-15 en 9-20'!P55</f>
        <v>20</v>
      </c>
      <c r="DM184" s="724"/>
      <c r="DN184" s="724"/>
      <c r="DO184" s="724"/>
      <c r="DP184" s="727" t="str">
        <f>'wedstrijd 4-15 en 9-20'!N55</f>
        <v>05-03-2019</v>
      </c>
      <c r="DQ184" s="724"/>
      <c r="DR184" s="724">
        <f>'wedstrijd 10-21 en 3-14'!C55</f>
        <v>21</v>
      </c>
      <c r="DS184" s="724"/>
      <c r="DT184" s="724"/>
      <c r="DU184" s="724"/>
      <c r="DV184" s="727" t="str">
        <f>'wedstrijd 10-21 en 3-14'!A55</f>
        <v>12-03-2019</v>
      </c>
      <c r="DW184" s="724"/>
      <c r="DX184" s="724">
        <f>'wedstrijd 2-13 en 11-22'!P55</f>
        <v>22</v>
      </c>
      <c r="DY184" s="724"/>
      <c r="DZ184" s="724"/>
      <c r="EA184" s="724"/>
      <c r="EB184" s="727" t="str">
        <f>'wedstrijd 2-13 en 11-22'!N55</f>
        <v>19-03-2019</v>
      </c>
    </row>
    <row r="185" spans="1:132" x14ac:dyDescent="0.2">
      <c r="A185" s="731"/>
      <c r="B185" s="731"/>
      <c r="C185" s="731"/>
      <c r="D185" s="731"/>
      <c r="E185" s="731"/>
      <c r="F185" s="731"/>
      <c r="G185" s="724"/>
      <c r="H185" s="724"/>
      <c r="I185" s="724"/>
      <c r="J185" s="724"/>
      <c r="K185" s="724"/>
      <c r="L185" s="724"/>
      <c r="M185" s="724"/>
      <c r="N185" s="724"/>
      <c r="O185" s="724"/>
      <c r="P185" s="724"/>
      <c r="Q185" s="724"/>
      <c r="R185" s="724"/>
      <c r="S185" s="724"/>
      <c r="T185" s="724"/>
      <c r="U185" s="724"/>
      <c r="V185" s="724"/>
      <c r="W185" s="724"/>
      <c r="X185" s="724"/>
      <c r="Y185" s="724"/>
      <c r="Z185" s="724"/>
      <c r="AA185" s="724"/>
      <c r="AB185" s="724"/>
      <c r="AC185" s="724"/>
      <c r="AD185" s="724"/>
      <c r="AE185" s="724"/>
      <c r="AF185" s="724"/>
      <c r="AG185" s="724"/>
      <c r="AH185" s="724"/>
      <c r="AI185" s="724"/>
      <c r="AJ185" s="724"/>
      <c r="AK185" s="724"/>
      <c r="AL185" s="724"/>
      <c r="AM185" s="724"/>
      <c r="AN185" s="724"/>
      <c r="AO185" s="724"/>
      <c r="AP185" s="724"/>
      <c r="AQ185" s="724"/>
      <c r="AR185" s="724"/>
      <c r="AS185" s="724"/>
      <c r="AT185" s="724"/>
      <c r="AU185" s="724"/>
      <c r="AV185" s="724"/>
      <c r="AW185" s="724"/>
      <c r="AX185" s="724"/>
      <c r="AY185" s="724"/>
      <c r="AZ185" s="724"/>
      <c r="BA185" s="724"/>
      <c r="BB185" s="724"/>
      <c r="BC185" s="724"/>
      <c r="BD185" s="724"/>
      <c r="BE185" s="724"/>
      <c r="BF185" s="724"/>
      <c r="BG185" s="724"/>
      <c r="BH185" s="724"/>
      <c r="BI185" s="724"/>
      <c r="BJ185" s="724"/>
      <c r="BK185" s="724"/>
      <c r="BL185" s="724"/>
      <c r="BM185" s="724"/>
      <c r="BN185" s="724"/>
      <c r="BO185" s="724"/>
      <c r="BP185" s="724"/>
      <c r="BQ185" s="724"/>
      <c r="BR185" s="724"/>
      <c r="BS185" s="724"/>
      <c r="BT185" s="724"/>
      <c r="BU185" s="724"/>
      <c r="BV185" s="724"/>
      <c r="BW185" s="724"/>
      <c r="BX185" s="724"/>
      <c r="BY185" s="724"/>
      <c r="BZ185" s="724"/>
      <c r="CA185" s="724"/>
      <c r="CB185" s="724"/>
      <c r="CC185" s="724"/>
      <c r="CD185" s="724"/>
      <c r="CE185" s="724"/>
      <c r="CF185" s="724"/>
      <c r="CG185" s="724"/>
      <c r="CH185" s="724"/>
      <c r="CI185" s="724"/>
      <c r="CJ185" s="724"/>
      <c r="CK185" s="724"/>
      <c r="CL185" s="724"/>
      <c r="CM185" s="724"/>
      <c r="CN185" s="724"/>
      <c r="CO185" s="724"/>
      <c r="CP185" s="724"/>
      <c r="CQ185" s="724"/>
      <c r="CR185" s="724"/>
      <c r="CS185" s="724"/>
      <c r="CT185" s="724"/>
      <c r="CU185" s="724"/>
      <c r="CV185" s="724"/>
      <c r="CW185" s="724"/>
      <c r="CX185" s="724"/>
      <c r="CY185" s="724"/>
      <c r="CZ185" s="724"/>
      <c r="DA185" s="724"/>
      <c r="DB185" s="724"/>
      <c r="DC185" s="724"/>
      <c r="DD185" s="724"/>
      <c r="DE185" s="724"/>
      <c r="DF185" s="724"/>
      <c r="DG185" s="724"/>
      <c r="DH185" s="724"/>
      <c r="DI185" s="724"/>
      <c r="DJ185" s="724"/>
      <c r="DK185" s="724"/>
      <c r="DL185" s="724"/>
      <c r="DM185" s="724"/>
      <c r="DN185" s="724"/>
      <c r="DO185" s="724"/>
      <c r="DP185" s="724"/>
      <c r="DQ185" s="724"/>
      <c r="DR185" s="724"/>
      <c r="DS185" s="724"/>
      <c r="DT185" s="724"/>
      <c r="DU185" s="724"/>
      <c r="DV185" s="724"/>
      <c r="DW185" s="724"/>
      <c r="DX185" s="724"/>
      <c r="DY185" s="724"/>
      <c r="DZ185" s="724"/>
      <c r="EA185" s="724"/>
      <c r="EB185" s="724"/>
    </row>
    <row r="186" spans="1:132" x14ac:dyDescent="0.2">
      <c r="A186" s="731"/>
      <c r="B186" s="731"/>
      <c r="C186" s="731"/>
      <c r="D186" s="731"/>
      <c r="E186" s="731"/>
      <c r="F186" s="731"/>
      <c r="G186" s="724"/>
      <c r="H186" s="724"/>
      <c r="I186" s="724"/>
      <c r="J186" s="724"/>
      <c r="K186" s="724"/>
      <c r="L186" s="724"/>
      <c r="M186" s="724"/>
      <c r="N186" s="724"/>
      <c r="O186" s="724"/>
      <c r="P186" s="724"/>
      <c r="Q186" s="724"/>
      <c r="R186" s="724"/>
      <c r="S186" s="724"/>
      <c r="T186" s="724"/>
      <c r="U186" s="724"/>
      <c r="V186" s="724"/>
      <c r="W186" s="724"/>
      <c r="X186" s="724"/>
      <c r="Y186" s="724"/>
      <c r="Z186" s="724"/>
      <c r="AA186" s="724"/>
      <c r="AB186" s="724"/>
      <c r="AC186" s="724"/>
      <c r="AD186" s="724"/>
      <c r="AE186" s="724"/>
      <c r="AF186" s="724"/>
      <c r="AG186" s="724"/>
      <c r="AH186" s="724"/>
      <c r="AI186" s="724"/>
      <c r="AJ186" s="724"/>
      <c r="AK186" s="724"/>
      <c r="AL186" s="724"/>
      <c r="AM186" s="724"/>
      <c r="AN186" s="724"/>
      <c r="AO186" s="724"/>
      <c r="AP186" s="724"/>
      <c r="AQ186" s="724"/>
      <c r="AR186" s="724"/>
      <c r="AS186" s="724"/>
      <c r="AT186" s="724"/>
      <c r="AU186" s="724"/>
      <c r="AV186" s="724"/>
      <c r="AW186" s="724"/>
      <c r="AX186" s="724"/>
      <c r="AY186" s="724"/>
      <c r="AZ186" s="724"/>
      <c r="BA186" s="724"/>
      <c r="BB186" s="724"/>
      <c r="BC186" s="724"/>
      <c r="BD186" s="724"/>
      <c r="BE186" s="724"/>
      <c r="BF186" s="724"/>
      <c r="BG186" s="724"/>
      <c r="BH186" s="724"/>
      <c r="BI186" s="724"/>
      <c r="BJ186" s="724"/>
      <c r="BK186" s="724"/>
      <c r="BL186" s="724"/>
      <c r="BM186" s="724"/>
      <c r="BN186" s="724"/>
      <c r="BO186" s="724"/>
      <c r="BP186" s="724"/>
      <c r="BQ186" s="724"/>
      <c r="BR186" s="724"/>
      <c r="BS186" s="724"/>
      <c r="BT186" s="724"/>
      <c r="BU186" s="724"/>
      <c r="BV186" s="724"/>
      <c r="BW186" s="724"/>
      <c r="BX186" s="724"/>
      <c r="BY186" s="724"/>
      <c r="BZ186" s="724"/>
      <c r="CA186" s="724"/>
      <c r="CB186" s="724"/>
      <c r="CC186" s="724"/>
      <c r="CD186" s="724"/>
      <c r="CE186" s="724"/>
      <c r="CF186" s="724"/>
      <c r="CG186" s="724"/>
      <c r="CH186" s="724"/>
      <c r="CI186" s="724"/>
      <c r="CJ186" s="724"/>
      <c r="CK186" s="724"/>
      <c r="CL186" s="724"/>
      <c r="CM186" s="724"/>
      <c r="CN186" s="724"/>
      <c r="CO186" s="724"/>
      <c r="CP186" s="724"/>
      <c r="CQ186" s="724"/>
      <c r="CR186" s="724"/>
      <c r="CS186" s="724"/>
      <c r="CT186" s="729"/>
      <c r="CU186" s="724"/>
      <c r="CV186" s="724"/>
      <c r="CW186" s="724"/>
      <c r="CX186" s="724"/>
      <c r="CY186" s="724"/>
      <c r="CZ186" s="724"/>
      <c r="DA186" s="724"/>
      <c r="DB186" s="724"/>
      <c r="DC186" s="724"/>
      <c r="DD186" s="724"/>
      <c r="DE186" s="724"/>
      <c r="DF186" s="724"/>
      <c r="DG186" s="724"/>
      <c r="DH186" s="724"/>
      <c r="DI186" s="724"/>
      <c r="DJ186" s="724"/>
      <c r="DK186" s="724"/>
      <c r="DL186" s="724"/>
      <c r="DM186" s="724"/>
      <c r="DN186" s="724"/>
      <c r="DO186" s="724"/>
      <c r="DP186" s="724"/>
      <c r="DQ186" s="724"/>
      <c r="DR186" s="724"/>
      <c r="DS186" s="724"/>
      <c r="DT186" s="724"/>
      <c r="DU186" s="724"/>
      <c r="DV186" s="724"/>
      <c r="DW186" s="724"/>
      <c r="DX186" s="724"/>
      <c r="DY186" s="724"/>
      <c r="DZ186" s="724"/>
      <c r="EA186" s="724"/>
      <c r="EB186" s="724"/>
    </row>
    <row r="187" spans="1:132" x14ac:dyDescent="0.2">
      <c r="A187" s="731"/>
      <c r="B187" s="734"/>
      <c r="C187" s="735" t="str">
        <f>'wedstrijd 1-12'!L21</f>
        <v>A</v>
      </c>
      <c r="D187" s="731"/>
      <c r="E187" s="734"/>
      <c r="F187" s="735" t="str">
        <f>'wedstrijd 1-12'!Q21</f>
        <v>A</v>
      </c>
      <c r="G187" s="724"/>
      <c r="H187" s="724"/>
      <c r="I187" s="724" t="str">
        <f>'wedstrijd 2-13 en 11-22'!C21</f>
        <v>C</v>
      </c>
      <c r="J187" s="724"/>
      <c r="K187" s="724"/>
      <c r="L187" s="724" t="str">
        <f>'wedstrijd 2-13 en 11-22'!H21</f>
        <v>C</v>
      </c>
      <c r="M187" s="724"/>
      <c r="N187" s="724"/>
      <c r="O187" s="724" t="str">
        <f>'wedstrijd 10-21 en 3-14'!P21</f>
        <v>D</v>
      </c>
      <c r="P187" s="724"/>
      <c r="Q187" s="724"/>
      <c r="R187" s="724" t="str">
        <f>'wedstrijd 10-21 en 3-14'!U21</f>
        <v>D</v>
      </c>
      <c r="S187" s="724"/>
      <c r="T187" s="724"/>
      <c r="U187" s="724" t="str">
        <f>'wedstrijd 4-15 en 9-20'!C21</f>
        <v>D</v>
      </c>
      <c r="V187" s="724"/>
      <c r="W187" s="724"/>
      <c r="X187" s="724" t="str">
        <f>'wedstrijd 4-15 en 9-20'!H21</f>
        <v>D</v>
      </c>
      <c r="Y187" s="724"/>
      <c r="Z187" s="724"/>
      <c r="AA187" s="724" t="str">
        <f>'wedstrijd 8-19 en 5-16'!P21</f>
        <v>G</v>
      </c>
      <c r="AB187" s="724"/>
      <c r="AC187" s="724"/>
      <c r="AD187" s="724" t="str">
        <f>'wedstrijd 8-19 en 5-16'!U21</f>
        <v>G</v>
      </c>
      <c r="AE187" s="724"/>
      <c r="AF187" s="724"/>
      <c r="AG187" s="724" t="str">
        <f>'wedstrijd 6-17 en 7-18'!C21</f>
        <v>D</v>
      </c>
      <c r="AH187" s="724"/>
      <c r="AI187" s="724"/>
      <c r="AJ187" s="724" t="str">
        <f>'wedstrijd 6-17 en 7-18'!H21</f>
        <v>D</v>
      </c>
      <c r="AK187" s="724"/>
      <c r="AL187" s="724"/>
      <c r="AM187" s="724" t="str">
        <f>'wedstrijd 6-17 en 7-18'!P21</f>
        <v>D</v>
      </c>
      <c r="AN187" s="724"/>
      <c r="AO187" s="724"/>
      <c r="AP187" s="724" t="str">
        <f>'wedstrijd 6-17 en 7-18'!U21</f>
        <v>D</v>
      </c>
      <c r="AQ187" s="724"/>
      <c r="AR187" s="724"/>
      <c r="AS187" s="724" t="str">
        <f>'wedstrijd 8-19 en 5-16'!C21</f>
        <v>D</v>
      </c>
      <c r="AT187" s="724"/>
      <c r="AU187" s="724"/>
      <c r="AV187" s="724" t="str">
        <f>'wedstrijd 8-19 en 5-16'!H21</f>
        <v>D</v>
      </c>
      <c r="AW187" s="724"/>
      <c r="AX187" s="724"/>
      <c r="AY187" s="724" t="str">
        <f>'wedstrijd 4-15 en 9-20'!P21</f>
        <v>A</v>
      </c>
      <c r="AZ187" s="724"/>
      <c r="BA187" s="724"/>
      <c r="BB187" s="724" t="str">
        <f>'wedstrijd 4-15 en 9-20'!U21</f>
        <v>A</v>
      </c>
      <c r="BC187" s="724"/>
      <c r="BD187" s="724"/>
      <c r="BE187" s="724" t="str">
        <f>'wedstrijd 10-21 en 3-14'!C21</f>
        <v>D</v>
      </c>
      <c r="BF187" s="724"/>
      <c r="BG187" s="724"/>
      <c r="BH187" s="724" t="str">
        <f>'wedstrijd 10-21 en 3-14'!H21</f>
        <v>D</v>
      </c>
      <c r="BI187" s="724"/>
      <c r="BJ187" s="724"/>
      <c r="BK187" s="724" t="str">
        <f>'wedstrijd 2-13 en 11-22'!P21</f>
        <v>D</v>
      </c>
      <c r="BL187" s="724"/>
      <c r="BM187" s="724"/>
      <c r="BN187" s="724" t="str">
        <f>'wedstrijd 2-13 en 11-22'!U21</f>
        <v>D</v>
      </c>
      <c r="BO187" s="724"/>
      <c r="BP187" s="724"/>
      <c r="BQ187" s="724" t="str">
        <f>'wedstrijd 1-12'!Q21</f>
        <v>A</v>
      </c>
      <c r="BR187" s="724"/>
      <c r="BS187" s="724"/>
      <c r="BT187" s="724" t="str">
        <f>'wedstrijd 1-12'!L21</f>
        <v>A</v>
      </c>
      <c r="BU187" s="724"/>
      <c r="BV187" s="724"/>
      <c r="BW187" s="724" t="str">
        <f>'wedstrijd 2-13 en 11-22'!H21</f>
        <v>C</v>
      </c>
      <c r="BX187" s="724"/>
      <c r="BY187" s="724"/>
      <c r="BZ187" s="724" t="str">
        <f>'wedstrijd 2-13 en 11-22'!C21</f>
        <v>C</v>
      </c>
      <c r="CA187" s="724"/>
      <c r="CB187" s="724"/>
      <c r="CC187" s="724" t="str">
        <f>'wedstrijd 10-21 en 3-14'!U21</f>
        <v>D</v>
      </c>
      <c r="CD187" s="724"/>
      <c r="CE187" s="724"/>
      <c r="CF187" s="724" t="str">
        <f>'wedstrijd 10-21 en 3-14'!P21</f>
        <v>D</v>
      </c>
      <c r="CG187" s="724"/>
      <c r="CH187" s="724"/>
      <c r="CI187" s="724" t="str">
        <f>'wedstrijd 4-15 en 9-20'!H21</f>
        <v>D</v>
      </c>
      <c r="CJ187" s="724"/>
      <c r="CK187" s="724"/>
      <c r="CL187" s="724" t="str">
        <f>'wedstrijd 4-15 en 9-20'!C21</f>
        <v>D</v>
      </c>
      <c r="CM187" s="724"/>
      <c r="CN187" s="724"/>
      <c r="CO187" s="724" t="str">
        <f>'wedstrijd 8-19 en 5-16'!U21</f>
        <v>G</v>
      </c>
      <c r="CP187" s="724"/>
      <c r="CQ187" s="724"/>
      <c r="CR187" s="724" t="str">
        <f>'wedstrijd 8-19 en 5-16'!P21</f>
        <v>G</v>
      </c>
      <c r="CS187" s="724"/>
      <c r="CT187" s="724"/>
      <c r="CU187" s="724" t="str">
        <f>'wedstrijd 6-17 en 7-18'!H21</f>
        <v>D</v>
      </c>
      <c r="CV187" s="724"/>
      <c r="CW187" s="724"/>
      <c r="CX187" s="724" t="str">
        <f>'wedstrijd 6-17 en 7-18'!C21</f>
        <v>D</v>
      </c>
      <c r="CY187" s="724"/>
      <c r="CZ187" s="724"/>
      <c r="DA187" s="724" t="str">
        <f>'wedstrijd 6-17 en 7-18'!U21</f>
        <v>D</v>
      </c>
      <c r="DB187" s="724"/>
      <c r="DC187" s="724"/>
      <c r="DD187" s="724" t="str">
        <f>'wedstrijd 6-17 en 7-18'!P21</f>
        <v>D</v>
      </c>
      <c r="DE187" s="724"/>
      <c r="DF187" s="724"/>
      <c r="DG187" s="724" t="str">
        <f>'wedstrijd 8-19 en 5-16'!H21</f>
        <v>D</v>
      </c>
      <c r="DH187" s="724"/>
      <c r="DI187" s="724"/>
      <c r="DJ187" s="724" t="str">
        <f>'wedstrijd 8-19 en 5-16'!C21</f>
        <v>D</v>
      </c>
      <c r="DK187" s="724"/>
      <c r="DL187" s="724"/>
      <c r="DM187" s="724" t="str">
        <f>'wedstrijd 4-15 en 9-20'!U21</f>
        <v>A</v>
      </c>
      <c r="DN187" s="724"/>
      <c r="DO187" s="724"/>
      <c r="DP187" s="724" t="str">
        <f>'wedstrijd 4-15 en 9-20'!P21</f>
        <v>A</v>
      </c>
      <c r="DQ187" s="724"/>
      <c r="DR187" s="724"/>
      <c r="DS187" s="724" t="str">
        <f>'wedstrijd 10-21 en 3-14'!H21</f>
        <v>D</v>
      </c>
      <c r="DT187" s="724"/>
      <c r="DU187" s="724"/>
      <c r="DV187" s="724" t="str">
        <f>'wedstrijd 10-21 en 3-14'!C21</f>
        <v>D</v>
      </c>
      <c r="DW187" s="724"/>
      <c r="DX187" s="724"/>
      <c r="DY187" s="724" t="str">
        <f>'wedstrijd 2-13 en 11-22'!U21</f>
        <v>D</v>
      </c>
      <c r="DZ187" s="724"/>
      <c r="EA187" s="724"/>
      <c r="EB187" s="724" t="str">
        <f>'wedstrijd 2-13 en 11-22'!P21</f>
        <v>D</v>
      </c>
    </row>
    <row r="188" spans="1:132" ht="15.75" x14ac:dyDescent="0.2">
      <c r="A188" s="731"/>
      <c r="B188" s="743"/>
      <c r="C188" s="731"/>
      <c r="D188" s="731"/>
      <c r="E188" s="744"/>
      <c r="F188" s="731"/>
      <c r="G188" s="724"/>
      <c r="H188" s="724"/>
      <c r="I188" s="724"/>
      <c r="J188" s="724"/>
      <c r="K188" s="724"/>
      <c r="L188" s="724"/>
      <c r="M188" s="724"/>
      <c r="N188" s="724"/>
      <c r="O188" s="724"/>
      <c r="P188" s="724"/>
      <c r="Q188" s="724"/>
      <c r="R188" s="724"/>
      <c r="S188" s="724"/>
      <c r="T188" s="724"/>
      <c r="U188" s="724"/>
      <c r="V188" s="724"/>
      <c r="W188" s="724"/>
      <c r="X188" s="724"/>
      <c r="Y188" s="724"/>
      <c r="Z188" s="724"/>
      <c r="AA188" s="724"/>
      <c r="AB188" s="724"/>
      <c r="AC188" s="724"/>
      <c r="AD188" s="724"/>
      <c r="AE188" s="724"/>
      <c r="AF188" s="724"/>
      <c r="AG188" s="724"/>
      <c r="AH188" s="724"/>
      <c r="AI188" s="724"/>
      <c r="AJ188" s="724"/>
      <c r="AK188" s="724"/>
      <c r="AL188" s="724"/>
      <c r="AM188" s="724"/>
      <c r="AN188" s="724"/>
      <c r="AO188" s="724"/>
      <c r="AP188" s="724"/>
      <c r="AQ188" s="724"/>
      <c r="AR188" s="724"/>
      <c r="AS188" s="724"/>
      <c r="AT188" s="724"/>
      <c r="AU188" s="724"/>
      <c r="AV188" s="724"/>
      <c r="AW188" s="724"/>
      <c r="AX188" s="724"/>
      <c r="AY188" s="724"/>
      <c r="AZ188" s="724"/>
      <c r="BA188" s="724"/>
      <c r="BB188" s="724"/>
      <c r="BC188" s="724"/>
      <c r="BD188" s="724"/>
      <c r="BE188" s="724"/>
      <c r="BF188" s="724"/>
      <c r="BG188" s="724"/>
      <c r="BH188" s="724"/>
      <c r="BI188" s="724"/>
      <c r="BJ188" s="724"/>
      <c r="BK188" s="724"/>
      <c r="BL188" s="724"/>
      <c r="BM188" s="724"/>
      <c r="BN188" s="724"/>
      <c r="BO188" s="724"/>
      <c r="BP188" s="724"/>
      <c r="BQ188" s="724"/>
      <c r="BR188" s="724"/>
      <c r="BS188" s="724"/>
      <c r="BT188" s="724"/>
      <c r="BU188" s="724"/>
      <c r="BV188" s="724"/>
      <c r="BW188" s="724"/>
      <c r="BX188" s="724"/>
      <c r="BY188" s="724"/>
      <c r="BZ188" s="724"/>
      <c r="CA188" s="724"/>
      <c r="CB188" s="724"/>
      <c r="CC188" s="724"/>
      <c r="CD188" s="724"/>
      <c r="CE188" s="724"/>
      <c r="CF188" s="724"/>
      <c r="CG188" s="724"/>
      <c r="CH188" s="724"/>
      <c r="CI188" s="724"/>
      <c r="CJ188" s="724"/>
      <c r="CK188" s="724"/>
      <c r="CL188" s="724"/>
      <c r="CM188" s="724"/>
      <c r="CN188" s="724"/>
      <c r="CO188" s="724"/>
      <c r="CP188" s="724"/>
      <c r="CQ188" s="724"/>
      <c r="CR188" s="724"/>
      <c r="CS188" s="724"/>
      <c r="CT188" s="724"/>
      <c r="CU188" s="724"/>
      <c r="CV188" s="724"/>
      <c r="CW188" s="724"/>
      <c r="CX188" s="724"/>
      <c r="CY188" s="724"/>
      <c r="CZ188" s="724"/>
      <c r="DA188" s="724"/>
      <c r="DB188" s="724"/>
      <c r="DC188" s="724"/>
      <c r="DD188" s="724"/>
      <c r="DE188" s="724"/>
      <c r="DF188" s="724"/>
      <c r="DG188" s="724"/>
      <c r="DH188" s="724"/>
      <c r="DI188" s="724"/>
      <c r="DJ188" s="724"/>
      <c r="DK188" s="724"/>
      <c r="DL188" s="724"/>
      <c r="DM188" s="724"/>
      <c r="DN188" s="724"/>
      <c r="DO188" s="724"/>
      <c r="DP188" s="724"/>
      <c r="DQ188" s="724"/>
      <c r="DR188" s="724"/>
      <c r="DS188" s="724"/>
      <c r="DT188" s="724"/>
      <c r="DU188" s="724"/>
      <c r="DV188" s="724"/>
      <c r="DW188" s="724"/>
      <c r="DX188" s="724"/>
      <c r="DY188" s="724"/>
      <c r="DZ188" s="724"/>
      <c r="EA188" s="724"/>
      <c r="EB188" s="724"/>
    </row>
    <row r="189" spans="1:132" x14ac:dyDescent="0.2">
      <c r="B189" s="745"/>
      <c r="C189" s="746">
        <f>'wedstrijd 1-12'!N21</f>
        <v>123.79386</v>
      </c>
      <c r="D189" s="745"/>
      <c r="E189" s="745"/>
      <c r="F189" s="746">
        <f>'wedstrijd 1-12'!S21</f>
        <v>58.771007500000003</v>
      </c>
      <c r="G189" s="724"/>
      <c r="H189" s="724"/>
      <c r="I189" s="730">
        <f>'wedstrijd 2-13 en 11-22'!E21</f>
        <v>37.853470000000002</v>
      </c>
      <c r="J189" s="724"/>
      <c r="K189" s="724"/>
      <c r="L189" s="730">
        <f>'wedstrijd 2-13 en 11-22'!J21</f>
        <v>44.161677500000003</v>
      </c>
      <c r="M189" s="724"/>
      <c r="N189" s="724"/>
      <c r="O189" s="730">
        <f>'wedstrijd 10-21 en 3-14'!R21</f>
        <v>33.214284999999997</v>
      </c>
      <c r="P189" s="724"/>
      <c r="Q189" s="724"/>
      <c r="R189" s="730">
        <f>'wedstrijd 10-21 en 3-14'!W21</f>
        <v>32.5</v>
      </c>
      <c r="S189" s="724"/>
      <c r="T189" s="724"/>
      <c r="U189" s="730">
        <f>'wedstrijd 4-15 en 9-20'!E21</f>
        <v>30.259740000000001</v>
      </c>
      <c r="V189" s="724"/>
      <c r="W189" s="724"/>
      <c r="X189" s="730">
        <f>'wedstrijd 4-15 en 9-20'!J21</f>
        <v>37.558685000000004</v>
      </c>
      <c r="Y189" s="724"/>
      <c r="Z189" s="724"/>
      <c r="AA189" s="730">
        <f>'wedstrijd 8-19 en 5-16'!R21</f>
        <v>18.049569999999999</v>
      </c>
      <c r="AB189" s="724"/>
      <c r="AC189" s="724"/>
      <c r="AD189" s="730">
        <f>'wedstrijd 8-19 en 5-16'!W21</f>
        <v>17.570754999999998</v>
      </c>
      <c r="AE189" s="724"/>
      <c r="AF189" s="724"/>
      <c r="AG189" s="730">
        <f>'wedstrijd 6-17 en 7-18'!E21</f>
        <v>32.5</v>
      </c>
      <c r="AH189" s="724"/>
      <c r="AI189" s="724"/>
      <c r="AJ189" s="730">
        <f>'wedstrijd 6-17 en 7-18'!J21</f>
        <v>35.602409999999999</v>
      </c>
      <c r="AK189" s="724"/>
      <c r="AL189" s="724"/>
      <c r="AM189" s="730">
        <f>'wedstrijd 6-17 en 7-18'!R21</f>
        <v>30.259740000000001</v>
      </c>
      <c r="AN189" s="724"/>
      <c r="AO189" s="724"/>
      <c r="AP189" s="730">
        <f>'wedstrijd 6-17 en 7-18'!W21</f>
        <v>28.869779999999999</v>
      </c>
      <c r="AQ189" s="724"/>
      <c r="AR189" s="724"/>
      <c r="AS189" s="730">
        <f>'wedstrijd 8-19 en 5-16'!E21</f>
        <v>32.5</v>
      </c>
      <c r="AT189" s="724"/>
      <c r="AU189" s="724"/>
      <c r="AV189" s="730">
        <f>'wedstrijd 8-19 en 5-16'!J21</f>
        <v>30.131580000000003</v>
      </c>
      <c r="AW189" s="724"/>
      <c r="AX189" s="724"/>
      <c r="AY189" s="730">
        <f>'wedstrijd 4-15 en 9-20'!R21</f>
        <v>62.325582499999996</v>
      </c>
      <c r="AZ189" s="724"/>
      <c r="BA189" s="724"/>
      <c r="BB189" s="730">
        <f>'wedstrijd 4-15 en 9-20'!W21</f>
        <v>66.020407500000005</v>
      </c>
      <c r="BC189" s="724"/>
      <c r="BD189" s="724"/>
      <c r="BE189" s="730">
        <f>'wedstrijd 10-21 en 3-14'!E21</f>
        <v>32.5</v>
      </c>
      <c r="BF189" s="724"/>
      <c r="BG189" s="724"/>
      <c r="BH189" s="730">
        <f>'wedstrijd 10-21 en 3-14'!J21</f>
        <v>30.259740000000001</v>
      </c>
      <c r="BI189" s="724"/>
      <c r="BJ189" s="724"/>
      <c r="BK189" s="730">
        <f>'wedstrijd 2-13 en 11-22'!R21</f>
        <v>31.176470000000002</v>
      </c>
      <c r="BL189" s="724"/>
      <c r="BM189" s="724"/>
      <c r="BN189" s="730">
        <f>'wedstrijd 2-13 en 11-22'!W21</f>
        <v>32.5</v>
      </c>
      <c r="BO189" s="724"/>
      <c r="BP189" s="724"/>
      <c r="BQ189" s="730">
        <f>'wedstrijd 1-12'!S21</f>
        <v>58.771007500000003</v>
      </c>
      <c r="BR189" s="724"/>
      <c r="BS189" s="724"/>
      <c r="BT189" s="730">
        <f>'wedstrijd 1-12'!N21</f>
        <v>123.79386</v>
      </c>
      <c r="BU189" s="724"/>
      <c r="BV189" s="724"/>
      <c r="BW189" s="730">
        <f>'wedstrijd 2-13 en 11-22'!J21</f>
        <v>44.161677500000003</v>
      </c>
      <c r="BX189" s="724"/>
      <c r="BY189" s="724"/>
      <c r="BZ189" s="730">
        <f>'wedstrijd 2-13 en 11-22'!E21</f>
        <v>37.853470000000002</v>
      </c>
      <c r="CA189" s="724"/>
      <c r="CB189" s="724"/>
      <c r="CC189" s="730">
        <f>'wedstrijd 10-21 en 3-14'!W21</f>
        <v>32.5</v>
      </c>
      <c r="CD189" s="724"/>
      <c r="CE189" s="724"/>
      <c r="CF189" s="730">
        <f>'wedstrijd 10-21 en 3-14'!R21</f>
        <v>33.214284999999997</v>
      </c>
      <c r="CG189" s="724"/>
      <c r="CH189" s="724"/>
      <c r="CI189" s="730">
        <f>'wedstrijd 4-15 en 9-20'!J21</f>
        <v>37.558685000000004</v>
      </c>
      <c r="CJ189" s="724"/>
      <c r="CK189" s="724"/>
      <c r="CL189" s="730">
        <f>'wedstrijd 4-15 en 9-20'!E21</f>
        <v>30.259740000000001</v>
      </c>
      <c r="CM189" s="724"/>
      <c r="CN189" s="724"/>
      <c r="CO189" s="730">
        <f>'wedstrijd 8-19 en 5-16'!W21</f>
        <v>17.570754999999998</v>
      </c>
      <c r="CP189" s="724"/>
      <c r="CQ189" s="724"/>
      <c r="CR189" s="730">
        <f>'wedstrijd 8-19 en 5-16'!R21</f>
        <v>18.049569999999999</v>
      </c>
      <c r="CS189" s="724"/>
      <c r="CT189" s="724"/>
      <c r="CU189" s="730">
        <f>'wedstrijd 6-17 en 7-18'!J21</f>
        <v>35.602409999999999</v>
      </c>
      <c r="CV189" s="724"/>
      <c r="CW189" s="724"/>
      <c r="CX189" s="730">
        <f>'wedstrijd 6-17 en 7-18'!E21</f>
        <v>32.5</v>
      </c>
      <c r="CY189" s="724"/>
      <c r="CZ189" s="724"/>
      <c r="DA189" s="730">
        <f>'wedstrijd 6-17 en 7-18'!W21</f>
        <v>28.869779999999999</v>
      </c>
      <c r="DB189" s="724"/>
      <c r="DC189" s="724"/>
      <c r="DD189" s="730">
        <f>'wedstrijd 6-17 en 7-18'!R21</f>
        <v>30.259740000000001</v>
      </c>
      <c r="DE189" s="724"/>
      <c r="DF189" s="724"/>
      <c r="DG189" s="730">
        <f>'wedstrijd 8-19 en 5-16'!J21</f>
        <v>30.131580000000003</v>
      </c>
      <c r="DH189" s="724"/>
      <c r="DI189" s="724"/>
      <c r="DJ189" s="730">
        <f>'wedstrijd 8-19 en 5-16'!E21</f>
        <v>32.5</v>
      </c>
      <c r="DK189" s="724"/>
      <c r="DL189" s="724"/>
      <c r="DM189" s="730">
        <f>'wedstrijd 4-15 en 9-20'!W21</f>
        <v>66.020407500000005</v>
      </c>
      <c r="DN189" s="724"/>
      <c r="DO189" s="724"/>
      <c r="DP189" s="730">
        <f>'wedstrijd 4-15 en 9-20'!R21</f>
        <v>62.325582499999996</v>
      </c>
      <c r="DQ189" s="724"/>
      <c r="DR189" s="724"/>
      <c r="DS189" s="730">
        <f>'wedstrijd 10-21 en 3-14'!J21</f>
        <v>30.259740000000001</v>
      </c>
      <c r="DT189" s="724"/>
      <c r="DU189" s="724"/>
      <c r="DV189" s="730">
        <f>'wedstrijd 10-21 en 3-14'!E21</f>
        <v>32.5</v>
      </c>
      <c r="DW189" s="724"/>
      <c r="DX189" s="724"/>
      <c r="DY189" s="730">
        <f>'wedstrijd 2-13 en 11-22'!W21</f>
        <v>32.5</v>
      </c>
      <c r="DZ189" s="724"/>
      <c r="EA189" s="724"/>
      <c r="EB189" s="730">
        <f>'wedstrijd 2-13 en 11-22'!R21</f>
        <v>31.176470000000002</v>
      </c>
    </row>
    <row r="190" spans="1:132" s="729" customFormat="1" x14ac:dyDescent="0.25">
      <c r="B190" s="729" t="str">
        <f>'wedstrijd 1-12'!O21</f>
        <v>Uitgevallen Leeuw de Geurt</v>
      </c>
      <c r="E190" s="729" t="str">
        <f>'wedstrijd 1-12'!T21</f>
        <v>Overleden Anton Kolfschoten</v>
      </c>
      <c r="H190" s="729" t="str">
        <f>'wedstrijd 2-13 en 11-22'!F21</f>
        <v>Groenewoud Dick</v>
      </c>
      <c r="K190" s="729" t="str">
        <f>'wedstrijd 2-13 en 11-22'!K21</f>
        <v>Baars Willem</v>
      </c>
      <c r="N190" s="729" t="str">
        <f>'wedstrijd 10-21 en 3-14'!S21</f>
        <v>Janmaat Kees</v>
      </c>
      <c r="Q190" s="729" t="str">
        <f>'wedstrijd 10-21 en 3-14'!X21</f>
        <v>Ruis Willem</v>
      </c>
      <c r="T190" s="729" t="str">
        <f>'wedstrijd 4-15 en 9-20'!F21</f>
        <v xml:space="preserve">Berends Sjaak </v>
      </c>
      <c r="W190" s="729" t="str">
        <f>'wedstrijd 4-15 en 9-20'!K21</f>
        <v>Verleun Jan</v>
      </c>
      <c r="Z190" s="729" t="str">
        <f>'wedstrijd 8-19 en 5-16'!S21</f>
        <v>Houdijker den Jan</v>
      </c>
      <c r="AC190" s="729" t="str">
        <f>'wedstrijd 8-19 en 5-16'!X21</f>
        <v>Galen v.Willem</v>
      </c>
      <c r="AF190" s="729" t="str">
        <f>'wedstrijd 6-17 en 7-18'!F21</f>
        <v>Ruis Willem</v>
      </c>
      <c r="AI190" s="729" t="str">
        <f>'wedstrijd 6-17 en 7-18'!K21</f>
        <v>Eijk v. Cees</v>
      </c>
      <c r="AL190" s="729" t="str">
        <f>'wedstrijd 6-17 en 7-18'!S21</f>
        <v xml:space="preserve">Berends Sjaak </v>
      </c>
      <c r="AO190" s="729" t="str">
        <f>'wedstrijd 6-17 en 7-18'!X21</f>
        <v>Sandbrink Joop</v>
      </c>
      <c r="AR190" s="729" t="str">
        <f>'wedstrijd 8-19 en 5-16'!F21</f>
        <v>Ruis Willem</v>
      </c>
      <c r="AU190" s="729" t="str">
        <f>'wedstrijd 8-19 en 5-16'!K21</f>
        <v>Bos Siem</v>
      </c>
      <c r="AX190" s="729" t="str">
        <f>'wedstrijd 4-15 en 9-20'!S21</f>
        <v>Hoogeboom Hennie</v>
      </c>
      <c r="BA190" s="729" t="str">
        <f>'wedstrijd 4-15 en 9-20'!X21</f>
        <v>Kolfschoten Tom</v>
      </c>
      <c r="BD190" s="729" t="str">
        <f>'wedstrijd 10-21 en 3-14'!F21</f>
        <v>Ruis Willem</v>
      </c>
      <c r="BG190" s="729" t="str">
        <f>'wedstrijd 10-21 en 3-14'!K21</f>
        <v xml:space="preserve">Berends Sjaak </v>
      </c>
      <c r="BJ190" s="729" t="str">
        <f>'wedstrijd 2-13 en 11-22'!S21</f>
        <v>Stelwagen Jentje</v>
      </c>
      <c r="BM190" s="729" t="str">
        <f>'wedstrijd 2-13 en 11-22'!X21</f>
        <v>Ruis Willem</v>
      </c>
      <c r="BP190" s="729" t="str">
        <f>'wedstrijd 1-12'!T21</f>
        <v>Overleden Anton Kolfschoten</v>
      </c>
      <c r="BS190" s="729" t="str">
        <f>'wedstrijd 1-12'!O21</f>
        <v>Uitgevallen Leeuw de Geurt</v>
      </c>
      <c r="BU190" s="729" t="s">
        <v>509</v>
      </c>
      <c r="BV190" s="729" t="str">
        <f>'wedstrijd 2-13 en 11-22'!K21</f>
        <v>Baars Willem</v>
      </c>
      <c r="BY190" s="729" t="str">
        <f>'wedstrijd 2-13 en 11-22'!F21</f>
        <v>Groenewoud Dick</v>
      </c>
      <c r="CB190" s="729" t="str">
        <f>'wedstrijd 10-21 en 3-14'!X21</f>
        <v>Ruis Willem</v>
      </c>
      <c r="CE190" s="729" t="str">
        <f>'wedstrijd 10-21 en 3-14'!S21</f>
        <v>Janmaat Kees</v>
      </c>
      <c r="CG190" s="729" t="s">
        <v>509</v>
      </c>
      <c r="CH190" s="729" t="str">
        <f>'wedstrijd 4-15 en 9-20'!K21</f>
        <v>Verleun Jan</v>
      </c>
      <c r="CK190" s="729" t="str">
        <f>'wedstrijd 4-15 en 9-20'!F21</f>
        <v xml:space="preserve">Berends Sjaak </v>
      </c>
      <c r="CN190" s="729" t="str">
        <f>'wedstrijd 8-19 en 5-16'!X21</f>
        <v>Galen v.Willem</v>
      </c>
      <c r="CQ190" s="729" t="str">
        <f>'wedstrijd 8-19 en 5-16'!S21</f>
        <v>Houdijker den Jan</v>
      </c>
      <c r="CT190" s="729" t="str">
        <f>'wedstrijd 6-17 en 7-18'!K21</f>
        <v>Eijk v. Cees</v>
      </c>
      <c r="CW190" s="729" t="str">
        <f>'wedstrijd 6-17 en 7-18'!F21</f>
        <v>Ruis Willem</v>
      </c>
      <c r="CZ190" s="729" t="str">
        <f>'wedstrijd 6-17 en 7-18'!X21</f>
        <v>Sandbrink Joop</v>
      </c>
      <c r="DC190" s="729" t="str">
        <f>'wedstrijd 6-17 en 7-18'!S21</f>
        <v xml:space="preserve">Berends Sjaak </v>
      </c>
      <c r="DF190" s="729" t="str">
        <f>'wedstrijd 8-19 en 5-16'!K21</f>
        <v>Bos Siem</v>
      </c>
      <c r="DI190" s="729" t="str">
        <f>'wedstrijd 8-19 en 5-16'!F21</f>
        <v>Ruis Willem</v>
      </c>
      <c r="DL190" s="729" t="str">
        <f>'wedstrijd 4-15 en 9-20'!X21</f>
        <v>Kolfschoten Tom</v>
      </c>
      <c r="DO190" s="729" t="str">
        <f>'wedstrijd 4-15 en 9-20'!S21</f>
        <v>Hoogeboom Hennie</v>
      </c>
      <c r="DR190" s="729" t="str">
        <f>'wedstrijd 10-21 en 3-14'!K21</f>
        <v xml:space="preserve">Berends Sjaak </v>
      </c>
      <c r="DU190" s="729" t="str">
        <f>'wedstrijd 10-21 en 3-14'!F21</f>
        <v>Ruis Willem</v>
      </c>
      <c r="DX190" s="729" t="str">
        <f>'wedstrijd 2-13 en 11-22'!X21</f>
        <v>Ruis Willem</v>
      </c>
      <c r="EA190" s="729" t="str">
        <f>'wedstrijd 2-13 en 11-22'!S21</f>
        <v>Stelwagen Jentje</v>
      </c>
    </row>
    <row r="191" spans="1:132" x14ac:dyDescent="0.2">
      <c r="A191" s="723"/>
      <c r="B191" s="723"/>
      <c r="C191" s="723"/>
      <c r="D191" s="723"/>
      <c r="E191" s="723"/>
      <c r="F191" s="723"/>
    </row>
    <row r="192" spans="1:132" x14ac:dyDescent="0.2">
      <c r="A192" s="723"/>
      <c r="B192" s="723"/>
      <c r="C192" s="723"/>
      <c r="D192" s="723"/>
      <c r="E192" s="723"/>
      <c r="F192" s="723"/>
    </row>
    <row r="193" spans="1:132" x14ac:dyDescent="0.2">
      <c r="A193" s="731"/>
      <c r="B193" s="731"/>
      <c r="C193" s="723" t="s">
        <v>319</v>
      </c>
      <c r="D193" s="731"/>
      <c r="E193" s="724"/>
      <c r="F193" s="732"/>
      <c r="I193" s="723" t="s">
        <v>319</v>
      </c>
      <c r="O193" s="723" t="s">
        <v>319</v>
      </c>
      <c r="U193" s="723" t="s">
        <v>319</v>
      </c>
      <c r="AA193" s="723" t="s">
        <v>319</v>
      </c>
      <c r="AG193" s="723" t="s">
        <v>319</v>
      </c>
      <c r="AM193" s="723" t="s">
        <v>319</v>
      </c>
      <c r="AS193" s="723" t="s">
        <v>319</v>
      </c>
      <c r="AY193" s="723" t="s">
        <v>319</v>
      </c>
      <c r="BE193" s="723" t="s">
        <v>319</v>
      </c>
      <c r="BK193" s="723" t="s">
        <v>319</v>
      </c>
      <c r="BQ193" s="723" t="s">
        <v>319</v>
      </c>
      <c r="BW193" s="723" t="s">
        <v>319</v>
      </c>
      <c r="CC193" s="723" t="s">
        <v>319</v>
      </c>
      <c r="CI193" s="723" t="s">
        <v>319</v>
      </c>
      <c r="CO193" s="723" t="s">
        <v>319</v>
      </c>
      <c r="CU193" s="723" t="s">
        <v>319</v>
      </c>
      <c r="DA193" s="723" t="s">
        <v>319</v>
      </c>
      <c r="DG193" s="723" t="s">
        <v>319</v>
      </c>
      <c r="DM193" s="723" t="s">
        <v>319</v>
      </c>
      <c r="DS193" s="723" t="s">
        <v>319</v>
      </c>
      <c r="DY193" s="723" t="s">
        <v>319</v>
      </c>
    </row>
    <row r="194" spans="1:132" x14ac:dyDescent="0.2">
      <c r="A194" s="731"/>
      <c r="B194" s="731">
        <f>'wedstrijd 1-12'!L1</f>
        <v>1</v>
      </c>
      <c r="C194" s="731"/>
      <c r="D194" s="731"/>
      <c r="E194" s="723"/>
      <c r="F194" s="733">
        <f>'wedstrijd 1-12'!I2</f>
        <v>43382</v>
      </c>
      <c r="H194" s="724">
        <f>'wedstrijd 2-13 en 11-22'!C1</f>
        <v>2</v>
      </c>
      <c r="I194" s="724"/>
      <c r="J194" s="724"/>
      <c r="K194" s="724"/>
      <c r="L194" s="725">
        <f>'wedstrijd 2-13 en 11-22'!A1</f>
        <v>43389</v>
      </c>
      <c r="M194" s="724"/>
      <c r="N194" s="724">
        <f>'wedstrijd 10-21 en 3-14'!P1</f>
        <v>3</v>
      </c>
      <c r="O194" s="724"/>
      <c r="P194" s="724"/>
      <c r="Q194" s="724"/>
      <c r="R194" s="725">
        <f>'wedstrijd 10-21 en 3-14'!M2</f>
        <v>43396</v>
      </c>
      <c r="S194" s="724"/>
      <c r="T194" s="724">
        <f>'wedstrijd 4-15 en 9-20'!C1</f>
        <v>4</v>
      </c>
      <c r="U194" s="724"/>
      <c r="V194" s="724"/>
      <c r="W194" s="724"/>
      <c r="X194" s="725">
        <f>'wedstrijd 4-15 en 9-20'!A1</f>
        <v>43403</v>
      </c>
      <c r="Y194" s="724"/>
      <c r="Z194" s="724">
        <f>'wedstrijd 8-19 en 5-16'!P1</f>
        <v>5</v>
      </c>
      <c r="AA194" s="724"/>
      <c r="AB194" s="724"/>
      <c r="AC194" s="724"/>
      <c r="AD194" s="725">
        <f>'wedstrijd 8-19 en 5-16'!M2</f>
        <v>43410</v>
      </c>
      <c r="AE194" s="724"/>
      <c r="AF194" s="724">
        <f>'wedstrijd 6-17 en 7-18'!C1</f>
        <v>6</v>
      </c>
      <c r="AG194" s="724"/>
      <c r="AH194" s="724"/>
      <c r="AI194" s="724"/>
      <c r="AJ194" s="725">
        <f>'wedstrijd 6-17 en 7-18'!A1</f>
        <v>43417</v>
      </c>
      <c r="AK194" s="724"/>
      <c r="AL194" s="724">
        <f>'wedstrijd 6-17 en 7-18'!P1</f>
        <v>7</v>
      </c>
      <c r="AM194" s="724"/>
      <c r="AN194" s="724"/>
      <c r="AO194" s="724"/>
      <c r="AP194" s="725">
        <f>'wedstrijd 6-17 en 7-18'!M2</f>
        <v>43424</v>
      </c>
      <c r="AQ194" s="724"/>
      <c r="AR194" s="724">
        <f>'wedstrijd 8-19 en 5-16'!C1</f>
        <v>8</v>
      </c>
      <c r="AS194" s="724"/>
      <c r="AT194" s="724"/>
      <c r="AU194" s="724"/>
      <c r="AV194" s="725">
        <f>'wedstrijd 8-19 en 5-16'!A1</f>
        <v>43431</v>
      </c>
      <c r="AW194" s="724"/>
      <c r="AX194" s="724">
        <f>'wedstrijd 4-15 en 9-20'!P1</f>
        <v>9</v>
      </c>
      <c r="AY194" s="724"/>
      <c r="AZ194" s="724"/>
      <c r="BA194" s="724"/>
      <c r="BB194" s="725">
        <f>'wedstrijd 4-15 en 9-20'!M2</f>
        <v>43438</v>
      </c>
      <c r="BC194" s="724"/>
      <c r="BD194" s="724">
        <f>'wedstrijd 10-21 en 3-14'!C1</f>
        <v>10</v>
      </c>
      <c r="BE194" s="724"/>
      <c r="BF194" s="724"/>
      <c r="BG194" s="724"/>
      <c r="BH194" s="725">
        <f>'wedstrijd 10-21 en 3-14'!A1</f>
        <v>43445</v>
      </c>
      <c r="BI194" s="724"/>
      <c r="BJ194" s="724">
        <f>'wedstrijd 2-13 en 11-22'!P1</f>
        <v>11</v>
      </c>
      <c r="BK194" s="724"/>
      <c r="BL194" s="724"/>
      <c r="BM194" s="724"/>
      <c r="BN194" s="725">
        <f>'wedstrijd 2-13 en 11-22'!M2</f>
        <v>43452</v>
      </c>
      <c r="BO194" s="724"/>
      <c r="BP194" s="724" t="str">
        <f>'wedstrijd 1-12'!L55</f>
        <v>12</v>
      </c>
      <c r="BQ194" s="724"/>
      <c r="BR194" s="724"/>
      <c r="BS194" s="724"/>
      <c r="BT194" s="726" t="str">
        <f>'wedstrijd 1-12'!I55</f>
        <v>08-01-2019</v>
      </c>
      <c r="BU194" s="724"/>
      <c r="BV194" s="724">
        <f>'wedstrijd 2-13 en 11-22'!C55</f>
        <v>13</v>
      </c>
      <c r="BW194" s="724"/>
      <c r="BX194" s="724"/>
      <c r="BY194" s="724"/>
      <c r="BZ194" s="725" t="str">
        <f>'wedstrijd 2-13 en 11-22'!A55</f>
        <v>15-01-2019</v>
      </c>
      <c r="CA194" s="724"/>
      <c r="CB194" s="724">
        <f>'wedstrijd 10-21 en 3-14'!P55</f>
        <v>14</v>
      </c>
      <c r="CC194" s="724"/>
      <c r="CD194" s="724"/>
      <c r="CE194" s="724"/>
      <c r="CF194" s="727" t="str">
        <f>'wedstrijd 10-21 en 3-14'!N55</f>
        <v>22-01-2019</v>
      </c>
      <c r="CG194" s="724"/>
      <c r="CH194" s="724">
        <f>'wedstrijd 4-15 en 9-20'!C55</f>
        <v>15</v>
      </c>
      <c r="CI194" s="724"/>
      <c r="CJ194" s="724"/>
      <c r="CK194" s="724"/>
      <c r="CL194" s="727" t="str">
        <f>'wedstrijd 4-15 en 9-20'!A55</f>
        <v>29-01-2019</v>
      </c>
      <c r="CM194" s="724"/>
      <c r="CN194" s="724">
        <f>'wedstrijd 8-19 en 5-16'!P55</f>
        <v>16</v>
      </c>
      <c r="CO194" s="724"/>
      <c r="CP194" s="724"/>
      <c r="CQ194" s="724"/>
      <c r="CR194" s="727" t="str">
        <f>'wedstrijd 8-19 en 5-16'!N55</f>
        <v>05-02-2019</v>
      </c>
      <c r="CS194" s="724"/>
      <c r="CT194" s="724">
        <f>'wedstrijd 6-17 en 7-18'!C55</f>
        <v>17</v>
      </c>
      <c r="CU194" s="724"/>
      <c r="CV194" s="724"/>
      <c r="CW194" s="724"/>
      <c r="CX194" s="727" t="str">
        <f>'wedstrijd 6-17 en 7-18'!A55</f>
        <v>12-02-2019</v>
      </c>
      <c r="CY194" s="724"/>
      <c r="CZ194" s="724">
        <f>'wedstrijd 6-17 en 7-18'!P55</f>
        <v>18</v>
      </c>
      <c r="DA194" s="724"/>
      <c r="DB194" s="724"/>
      <c r="DC194" s="724"/>
      <c r="DD194" s="727" t="str">
        <f>'wedstrijd 6-17 en 7-18'!N55</f>
        <v>19-02-2019</v>
      </c>
      <c r="DE194" s="724"/>
      <c r="DF194" s="724">
        <f>'wedstrijd 8-19 en 5-16'!C55</f>
        <v>19</v>
      </c>
      <c r="DG194" s="724"/>
      <c r="DH194" s="724"/>
      <c r="DI194" s="724"/>
      <c r="DJ194" s="727" t="str">
        <f>'wedstrijd 8-19 en 5-16'!A55</f>
        <v>26-02-2019</v>
      </c>
      <c r="DK194" s="724"/>
      <c r="DL194" s="724">
        <f>'wedstrijd 4-15 en 9-20'!P55</f>
        <v>20</v>
      </c>
      <c r="DM194" s="724"/>
      <c r="DN194" s="724"/>
      <c r="DO194" s="724"/>
      <c r="DP194" s="727" t="str">
        <f>'wedstrijd 4-15 en 9-20'!N55</f>
        <v>05-03-2019</v>
      </c>
      <c r="DQ194" s="724"/>
      <c r="DR194" s="724">
        <f>'wedstrijd 10-21 en 3-14'!C55</f>
        <v>21</v>
      </c>
      <c r="DS194" s="724"/>
      <c r="DT194" s="724"/>
      <c r="DU194" s="724"/>
      <c r="DV194" s="727" t="str">
        <f>'wedstrijd 10-21 en 3-14'!A55</f>
        <v>12-03-2019</v>
      </c>
      <c r="DW194" s="724"/>
      <c r="DX194" s="724">
        <f>'wedstrijd 2-13 en 11-22'!P55</f>
        <v>22</v>
      </c>
      <c r="DY194" s="724"/>
      <c r="DZ194" s="724"/>
      <c r="EA194" s="724"/>
      <c r="EB194" s="727" t="str">
        <f>'wedstrijd 2-13 en 11-22'!N55</f>
        <v>19-03-2019</v>
      </c>
    </row>
    <row r="195" spans="1:132" x14ac:dyDescent="0.2">
      <c r="A195" s="731"/>
      <c r="B195" s="731"/>
      <c r="C195" s="731"/>
      <c r="D195" s="731"/>
      <c r="E195" s="731"/>
      <c r="F195" s="731"/>
      <c r="H195" s="724"/>
      <c r="I195" s="724"/>
      <c r="J195" s="724"/>
      <c r="K195" s="724"/>
      <c r="M195" s="724"/>
      <c r="N195" s="724"/>
      <c r="O195" s="724"/>
      <c r="P195" s="724"/>
      <c r="Q195" s="724"/>
      <c r="R195" s="724"/>
      <c r="S195" s="724"/>
      <c r="T195" s="724"/>
      <c r="U195" s="724"/>
      <c r="V195" s="724"/>
      <c r="W195" s="724"/>
      <c r="X195" s="724"/>
      <c r="Y195" s="724"/>
      <c r="Z195" s="724"/>
      <c r="AA195" s="724"/>
      <c r="AB195" s="724"/>
      <c r="AC195" s="724"/>
      <c r="AD195" s="724"/>
      <c r="AE195" s="724"/>
      <c r="AF195" s="724"/>
      <c r="AG195" s="724"/>
      <c r="AH195" s="724"/>
      <c r="AI195" s="724"/>
      <c r="AJ195" s="724"/>
      <c r="AK195" s="724"/>
      <c r="AL195" s="724"/>
      <c r="AM195" s="724"/>
      <c r="AN195" s="724"/>
      <c r="AO195" s="724"/>
      <c r="AP195" s="724"/>
      <c r="AQ195" s="724"/>
      <c r="AR195" s="724"/>
      <c r="AS195" s="724"/>
      <c r="AT195" s="724"/>
      <c r="AU195" s="724"/>
      <c r="AV195" s="724"/>
      <c r="AW195" s="724"/>
      <c r="AX195" s="724"/>
      <c r="AY195" s="724"/>
      <c r="AZ195" s="724"/>
      <c r="BA195" s="724"/>
      <c r="BB195" s="724"/>
      <c r="BC195" s="724"/>
      <c r="BD195" s="724"/>
      <c r="BE195" s="724"/>
      <c r="BF195" s="724"/>
      <c r="BG195" s="724"/>
      <c r="BH195" s="724"/>
      <c r="BI195" s="724"/>
      <c r="BJ195" s="724"/>
      <c r="BK195" s="724"/>
      <c r="BL195" s="724"/>
      <c r="BM195" s="724"/>
      <c r="BN195" s="724"/>
      <c r="BO195" s="724"/>
      <c r="BP195" s="724"/>
      <c r="BQ195" s="724"/>
      <c r="BR195" s="724"/>
      <c r="BS195" s="724"/>
      <c r="BT195" s="724"/>
      <c r="BU195" s="724"/>
      <c r="BV195" s="724"/>
      <c r="BW195" s="724"/>
      <c r="BX195" s="724"/>
      <c r="BY195" s="724"/>
      <c r="BZ195" s="724"/>
      <c r="CA195" s="724"/>
      <c r="CB195" s="724"/>
      <c r="CC195" s="724"/>
      <c r="CD195" s="724"/>
      <c r="CE195" s="724"/>
      <c r="CF195" s="724"/>
      <c r="CG195" s="724"/>
      <c r="CH195" s="724"/>
      <c r="CI195" s="724"/>
      <c r="CJ195" s="724"/>
      <c r="CK195" s="724"/>
      <c r="CL195" s="724"/>
      <c r="CM195" s="724"/>
      <c r="CN195" s="724"/>
      <c r="CO195" s="724"/>
      <c r="CP195" s="724"/>
      <c r="CQ195" s="724"/>
      <c r="CR195" s="724"/>
      <c r="CS195" s="724"/>
      <c r="CT195" s="724"/>
      <c r="CU195" s="724"/>
      <c r="CV195" s="724"/>
      <c r="CW195" s="724"/>
      <c r="CX195" s="724"/>
      <c r="CY195" s="724"/>
      <c r="CZ195" s="724"/>
      <c r="DA195" s="724"/>
      <c r="DB195" s="724"/>
      <c r="DC195" s="724"/>
      <c r="DD195" s="724"/>
      <c r="DE195" s="724"/>
      <c r="DF195" s="724"/>
      <c r="DG195" s="724"/>
      <c r="DH195" s="724"/>
      <c r="DI195" s="724"/>
      <c r="DJ195" s="724"/>
      <c r="DK195" s="724"/>
      <c r="DL195" s="724"/>
      <c r="DM195" s="724"/>
      <c r="DN195" s="724"/>
      <c r="DO195" s="724"/>
      <c r="DP195" s="724"/>
      <c r="DQ195" s="724"/>
      <c r="DR195" s="724"/>
      <c r="DS195" s="724"/>
      <c r="DT195" s="724"/>
      <c r="DU195" s="724"/>
      <c r="DV195" s="724"/>
      <c r="DW195" s="724"/>
      <c r="DX195" s="724"/>
      <c r="DY195" s="724"/>
      <c r="DZ195" s="724"/>
      <c r="EA195" s="724"/>
      <c r="EB195" s="724"/>
    </row>
    <row r="196" spans="1:132" x14ac:dyDescent="0.2">
      <c r="A196" s="731"/>
      <c r="B196" s="731"/>
      <c r="C196" s="731"/>
      <c r="D196" s="731"/>
      <c r="E196" s="731"/>
      <c r="F196" s="731"/>
      <c r="H196" s="724"/>
      <c r="I196" s="724"/>
      <c r="J196" s="724"/>
      <c r="K196" s="724"/>
      <c r="M196" s="724"/>
      <c r="N196" s="724"/>
      <c r="O196" s="724"/>
      <c r="P196" s="724"/>
      <c r="Q196" s="724"/>
      <c r="R196" s="724"/>
      <c r="S196" s="724"/>
      <c r="T196" s="724"/>
      <c r="U196" s="724"/>
      <c r="V196" s="724"/>
      <c r="W196" s="724"/>
      <c r="X196" s="724"/>
      <c r="Y196" s="724"/>
      <c r="Z196" s="724"/>
      <c r="AA196" s="724"/>
      <c r="AB196" s="724"/>
      <c r="AC196" s="724"/>
      <c r="AD196" s="724"/>
      <c r="AE196" s="724"/>
      <c r="AF196" s="724"/>
      <c r="AG196" s="724"/>
      <c r="AH196" s="724"/>
      <c r="AI196" s="724"/>
      <c r="AJ196" s="724"/>
      <c r="AK196" s="724"/>
      <c r="AL196" s="724"/>
      <c r="AM196" s="724"/>
      <c r="AN196" s="724"/>
      <c r="AO196" s="724"/>
      <c r="AP196" s="724"/>
      <c r="AQ196" s="724"/>
      <c r="AR196" s="724"/>
      <c r="AS196" s="724"/>
      <c r="AT196" s="724"/>
      <c r="AU196" s="724"/>
      <c r="AV196" s="724"/>
      <c r="AW196" s="724"/>
      <c r="AX196" s="724"/>
      <c r="AY196" s="724"/>
      <c r="AZ196" s="724"/>
      <c r="BA196" s="724"/>
      <c r="BB196" s="724"/>
      <c r="BC196" s="724"/>
      <c r="BD196" s="724"/>
      <c r="BE196" s="724"/>
      <c r="BF196" s="724"/>
      <c r="BG196" s="724"/>
      <c r="BH196" s="724"/>
      <c r="BI196" s="724"/>
      <c r="BJ196" s="724"/>
      <c r="BK196" s="724"/>
      <c r="BL196" s="724"/>
      <c r="BM196" s="724"/>
      <c r="BN196" s="724"/>
      <c r="BO196" s="724"/>
      <c r="BP196" s="724"/>
      <c r="BQ196" s="724"/>
      <c r="BR196" s="724"/>
      <c r="BS196" s="724"/>
      <c r="BT196" s="724"/>
      <c r="BU196" s="724"/>
      <c r="BV196" s="724"/>
      <c r="BW196" s="724"/>
      <c r="BX196" s="724"/>
      <c r="BY196" s="724"/>
      <c r="BZ196" s="724"/>
      <c r="CA196" s="724"/>
      <c r="CB196" s="724"/>
      <c r="CC196" s="724"/>
      <c r="CD196" s="724"/>
      <c r="CE196" s="724"/>
      <c r="CF196" s="724"/>
      <c r="CG196" s="724"/>
      <c r="CH196" s="724"/>
      <c r="CI196" s="724"/>
      <c r="CJ196" s="724"/>
      <c r="CK196" s="724"/>
      <c r="CL196" s="724"/>
      <c r="CM196" s="724"/>
      <c r="CN196" s="724"/>
      <c r="CO196" s="724"/>
      <c r="CP196" s="724"/>
      <c r="CQ196" s="724"/>
      <c r="CR196" s="724"/>
      <c r="CS196" s="724"/>
      <c r="CT196" s="724"/>
      <c r="CU196" s="724"/>
      <c r="CV196" s="724"/>
      <c r="CW196" s="724"/>
      <c r="CX196" s="724"/>
      <c r="CY196" s="724"/>
      <c r="CZ196" s="724"/>
      <c r="DA196" s="724"/>
      <c r="DB196" s="724"/>
      <c r="DC196" s="724"/>
      <c r="DD196" s="724"/>
      <c r="DE196" s="724"/>
      <c r="DF196" s="724"/>
      <c r="DG196" s="724"/>
      <c r="DH196" s="724"/>
      <c r="DI196" s="724"/>
      <c r="DJ196" s="724"/>
      <c r="DK196" s="724"/>
      <c r="DL196" s="724"/>
      <c r="DM196" s="724"/>
      <c r="DN196" s="724"/>
      <c r="DO196" s="724"/>
      <c r="DP196" s="724"/>
      <c r="DQ196" s="724"/>
      <c r="DR196" s="724"/>
      <c r="DS196" s="724"/>
      <c r="DT196" s="724"/>
      <c r="DU196" s="724"/>
      <c r="DV196" s="724"/>
      <c r="DW196" s="724"/>
      <c r="DX196" s="724"/>
      <c r="DY196" s="724"/>
      <c r="DZ196" s="724"/>
      <c r="EA196" s="724"/>
      <c r="EB196" s="724"/>
    </row>
    <row r="197" spans="1:132" x14ac:dyDescent="0.2">
      <c r="A197" s="731"/>
      <c r="B197" s="734"/>
      <c r="C197" s="735" t="str">
        <f>'wedstrijd 1-12'!L22</f>
        <v>D</v>
      </c>
      <c r="D197" s="731"/>
      <c r="E197" s="734"/>
      <c r="F197" s="735" t="str">
        <f>'wedstrijd 1-12'!Q22</f>
        <v>D</v>
      </c>
      <c r="H197" s="724"/>
      <c r="I197" s="724" t="str">
        <f>'wedstrijd 2-13 en 11-22'!C22</f>
        <v>D</v>
      </c>
      <c r="J197" s="724"/>
      <c r="K197" s="724"/>
      <c r="L197" s="745" t="str">
        <f>'wedstrijd 2-13 en 11-22'!H22</f>
        <v>D</v>
      </c>
      <c r="M197" s="724"/>
      <c r="N197" s="724"/>
      <c r="O197" s="724" t="str">
        <f>'wedstrijd 10-21 en 3-14'!P22</f>
        <v>C</v>
      </c>
      <c r="P197" s="724"/>
      <c r="Q197" s="724"/>
      <c r="R197" s="724" t="str">
        <f>'wedstrijd 10-21 en 3-14'!U22</f>
        <v>C</v>
      </c>
      <c r="S197" s="724"/>
      <c r="T197" s="724"/>
      <c r="U197" s="724" t="str">
        <f>'wedstrijd 4-15 en 9-20'!C22</f>
        <v>A</v>
      </c>
      <c r="V197" s="724"/>
      <c r="W197" s="724"/>
      <c r="X197" s="724" t="str">
        <f>'wedstrijd 4-15 en 9-20'!H22</f>
        <v>A</v>
      </c>
      <c r="Y197" s="724"/>
      <c r="Z197" s="724"/>
      <c r="AA197" s="724" t="str">
        <f>'wedstrijd 8-19 en 5-16'!P22</f>
        <v>D</v>
      </c>
      <c r="AB197" s="724"/>
      <c r="AC197" s="724"/>
      <c r="AD197" s="724" t="str">
        <f>'wedstrijd 8-19 en 5-16'!U22</f>
        <v>D</v>
      </c>
      <c r="AE197" s="724"/>
      <c r="AF197" s="724"/>
      <c r="AG197" s="724" t="str">
        <f>'wedstrijd 6-17 en 7-18'!C22</f>
        <v>A</v>
      </c>
      <c r="AH197" s="724"/>
      <c r="AI197" s="724"/>
      <c r="AJ197" s="724" t="str">
        <f>'wedstrijd 6-17 en 7-18'!H22</f>
        <v>A</v>
      </c>
      <c r="AK197" s="724"/>
      <c r="AL197" s="724"/>
      <c r="AM197" s="724" t="str">
        <f>'wedstrijd 6-17 en 7-18'!P22</f>
        <v>D</v>
      </c>
      <c r="AN197" s="724"/>
      <c r="AO197" s="724"/>
      <c r="AP197" s="724" t="str">
        <f>'wedstrijd 6-17 en 7-18'!U22</f>
        <v>D</v>
      </c>
      <c r="AQ197" s="724"/>
      <c r="AR197" s="724"/>
      <c r="AS197" s="724" t="str">
        <f>'wedstrijd 8-19 en 5-16'!C22</f>
        <v>D</v>
      </c>
      <c r="AT197" s="724"/>
      <c r="AU197" s="724"/>
      <c r="AV197" s="724" t="str">
        <f>'wedstrijd 8-19 en 5-16'!H22</f>
        <v>D</v>
      </c>
      <c r="AW197" s="724"/>
      <c r="AX197" s="724"/>
      <c r="AY197" s="724" t="str">
        <f>'wedstrijd 4-15 en 9-20'!P22</f>
        <v>D</v>
      </c>
      <c r="AZ197" s="724"/>
      <c r="BA197" s="724"/>
      <c r="BB197" s="724" t="str">
        <f>'wedstrijd 4-15 en 9-20'!U22</f>
        <v>D</v>
      </c>
      <c r="BC197" s="724"/>
      <c r="BD197" s="724"/>
      <c r="BE197" s="724" t="str">
        <f>'wedstrijd 10-21 en 3-14'!C22</f>
        <v>C</v>
      </c>
      <c r="BF197" s="724"/>
      <c r="BG197" s="724"/>
      <c r="BH197" s="724" t="str">
        <f>'wedstrijd 10-21 en 3-14'!H22</f>
        <v>C</v>
      </c>
      <c r="BI197" s="724"/>
      <c r="BJ197" s="724"/>
      <c r="BK197" s="724" t="str">
        <f>'wedstrijd 2-13 en 11-22'!P22</f>
        <v>G</v>
      </c>
      <c r="BL197" s="724"/>
      <c r="BM197" s="724"/>
      <c r="BN197" s="724" t="str">
        <f>'wedstrijd 2-13 en 11-22'!U22</f>
        <v>G</v>
      </c>
      <c r="BO197" s="724"/>
      <c r="BP197" s="724"/>
      <c r="BQ197" s="724" t="str">
        <f>'wedstrijd 1-12'!Q22</f>
        <v>D</v>
      </c>
      <c r="BR197" s="724"/>
      <c r="BS197" s="724"/>
      <c r="BT197" s="724" t="str">
        <f>'wedstrijd 1-12'!L22</f>
        <v>D</v>
      </c>
      <c r="BU197" s="724"/>
      <c r="BV197" s="724"/>
      <c r="BW197" s="724" t="str">
        <f>'wedstrijd 2-13 en 11-22'!H22</f>
        <v>D</v>
      </c>
      <c r="BX197" s="724"/>
      <c r="BY197" s="724"/>
      <c r="BZ197" s="724" t="str">
        <f>'wedstrijd 2-13 en 11-22'!C22</f>
        <v>D</v>
      </c>
      <c r="CA197" s="724"/>
      <c r="CB197" s="724"/>
      <c r="CC197" s="724" t="str">
        <f>'wedstrijd 10-21 en 3-14'!U22</f>
        <v>C</v>
      </c>
      <c r="CD197" s="724"/>
      <c r="CE197" s="724"/>
      <c r="CF197" s="724" t="str">
        <f>'wedstrijd 10-21 en 3-14'!P22</f>
        <v>C</v>
      </c>
      <c r="CG197" s="724"/>
      <c r="CH197" s="724"/>
      <c r="CI197" s="724" t="str">
        <f>'wedstrijd 4-15 en 9-20'!H22</f>
        <v>A</v>
      </c>
      <c r="CJ197" s="724"/>
      <c r="CK197" s="724"/>
      <c r="CL197" s="724" t="str">
        <f>'wedstrijd 4-15 en 9-20'!C22</f>
        <v>A</v>
      </c>
      <c r="CM197" s="724"/>
      <c r="CN197" s="724"/>
      <c r="CO197" s="724" t="str">
        <f>'wedstrijd 8-19 en 5-16'!U22</f>
        <v>D</v>
      </c>
      <c r="CP197" s="724"/>
      <c r="CQ197" s="724"/>
      <c r="CR197" s="724" t="str">
        <f>'wedstrijd 8-19 en 5-16'!P22</f>
        <v>D</v>
      </c>
      <c r="CS197" s="724"/>
      <c r="CT197" s="724"/>
      <c r="CU197" s="724" t="str">
        <f>'wedstrijd 6-17 en 7-18'!H22</f>
        <v>A</v>
      </c>
      <c r="CV197" s="724"/>
      <c r="CW197" s="724"/>
      <c r="CX197" s="724" t="str">
        <f>'wedstrijd 6-17 en 7-18'!C22</f>
        <v>A</v>
      </c>
      <c r="CY197" s="724"/>
      <c r="CZ197" s="724"/>
      <c r="DA197" s="724" t="str">
        <f>'wedstrijd 6-17 en 7-18'!U22</f>
        <v>D</v>
      </c>
      <c r="DB197" s="724"/>
      <c r="DC197" s="724"/>
      <c r="DD197" s="724" t="str">
        <f>'wedstrijd 6-17 en 7-18'!P22</f>
        <v>D</v>
      </c>
      <c r="DE197" s="724"/>
      <c r="DF197" s="724"/>
      <c r="DG197" s="724" t="str">
        <f>'wedstrijd 8-19 en 5-16'!H22</f>
        <v>D</v>
      </c>
      <c r="DH197" s="724"/>
      <c r="DI197" s="724"/>
      <c r="DJ197" s="724" t="str">
        <f>'wedstrijd 8-19 en 5-16'!C22</f>
        <v>D</v>
      </c>
      <c r="DK197" s="724"/>
      <c r="DL197" s="724"/>
      <c r="DM197" s="724" t="str">
        <f>'wedstrijd 4-15 en 9-20'!U22</f>
        <v>D</v>
      </c>
      <c r="DN197" s="724"/>
      <c r="DO197" s="724"/>
      <c r="DP197" s="724" t="str">
        <f>'wedstrijd 4-15 en 9-20'!P22</f>
        <v>D</v>
      </c>
      <c r="DQ197" s="724"/>
      <c r="DR197" s="724"/>
      <c r="DS197" s="724" t="str">
        <f>'wedstrijd 10-21 en 3-14'!H22</f>
        <v>C</v>
      </c>
      <c r="DT197" s="724"/>
      <c r="DU197" s="724"/>
      <c r="DV197" s="724" t="str">
        <f>'wedstrijd 10-21 en 3-14'!C22</f>
        <v>C</v>
      </c>
      <c r="DW197" s="724"/>
      <c r="DX197" s="724"/>
      <c r="DY197" s="724" t="str">
        <f>'wedstrijd 2-13 en 11-22'!U22</f>
        <v>G</v>
      </c>
      <c r="DZ197" s="724"/>
      <c r="EA197" s="724"/>
      <c r="EB197" s="724" t="str">
        <f>'wedstrijd 2-13 en 11-22'!P22</f>
        <v>G</v>
      </c>
    </row>
    <row r="198" spans="1:132" ht="15.75" x14ac:dyDescent="0.2">
      <c r="A198" s="731"/>
      <c r="B198" s="743"/>
      <c r="C198" s="731"/>
      <c r="D198" s="731"/>
      <c r="E198" s="744"/>
      <c r="F198" s="731"/>
      <c r="H198" s="724"/>
      <c r="I198" s="724"/>
      <c r="J198" s="724"/>
      <c r="K198" s="724"/>
      <c r="M198" s="724"/>
      <c r="N198" s="724"/>
      <c r="O198" s="724"/>
      <c r="P198" s="724"/>
      <c r="Q198" s="724"/>
      <c r="R198" s="724"/>
      <c r="S198" s="724"/>
      <c r="T198" s="724"/>
      <c r="U198" s="724"/>
      <c r="V198" s="724"/>
      <c r="W198" s="724"/>
      <c r="X198" s="724"/>
      <c r="Y198" s="724"/>
      <c r="Z198" s="724"/>
      <c r="AA198" s="724"/>
      <c r="AB198" s="724"/>
      <c r="AC198" s="724"/>
      <c r="AD198" s="724"/>
      <c r="AE198" s="724"/>
      <c r="AF198" s="724"/>
      <c r="AG198" s="724"/>
      <c r="AH198" s="724"/>
      <c r="AI198" s="724"/>
      <c r="AJ198" s="724"/>
      <c r="AK198" s="724"/>
      <c r="AL198" s="724"/>
      <c r="AM198" s="724"/>
      <c r="AN198" s="724"/>
      <c r="AO198" s="724"/>
      <c r="AP198" s="724"/>
      <c r="AQ198" s="724"/>
      <c r="AR198" s="724"/>
      <c r="AS198" s="724"/>
      <c r="AT198" s="724"/>
      <c r="AU198" s="724"/>
      <c r="AV198" s="724"/>
      <c r="AW198" s="724"/>
      <c r="AX198" s="724"/>
      <c r="AY198" s="724"/>
      <c r="AZ198" s="724"/>
      <c r="BA198" s="724"/>
      <c r="BB198" s="724"/>
      <c r="BC198" s="724"/>
      <c r="BD198" s="724"/>
      <c r="BE198" s="724"/>
      <c r="BF198" s="724"/>
      <c r="BG198" s="724"/>
      <c r="BH198" s="724"/>
      <c r="BI198" s="724"/>
      <c r="BJ198" s="724"/>
      <c r="BK198" s="724"/>
      <c r="BL198" s="724"/>
      <c r="BM198" s="724"/>
      <c r="BN198" s="724"/>
      <c r="BO198" s="724"/>
      <c r="BP198" s="724"/>
      <c r="BQ198" s="724"/>
      <c r="BR198" s="724"/>
      <c r="BS198" s="724"/>
      <c r="BT198" s="724"/>
      <c r="BU198" s="724"/>
      <c r="BV198" s="724"/>
      <c r="BW198" s="724"/>
      <c r="BX198" s="724"/>
      <c r="BY198" s="724"/>
      <c r="BZ198" s="724"/>
      <c r="CA198" s="724"/>
      <c r="CB198" s="724"/>
      <c r="CC198" s="724"/>
      <c r="CD198" s="724"/>
      <c r="CE198" s="724"/>
      <c r="CF198" s="724"/>
      <c r="CG198" s="724"/>
      <c r="CH198" s="724"/>
      <c r="CI198" s="724"/>
      <c r="CJ198" s="724"/>
      <c r="CK198" s="724"/>
      <c r="CL198" s="724"/>
      <c r="CM198" s="724"/>
      <c r="CN198" s="724"/>
      <c r="CO198" s="724"/>
      <c r="CP198" s="724"/>
      <c r="CQ198" s="724"/>
      <c r="CR198" s="724"/>
      <c r="CS198" s="724"/>
      <c r="CT198" s="724"/>
      <c r="CU198" s="724"/>
      <c r="CV198" s="724"/>
      <c r="CW198" s="724"/>
      <c r="CX198" s="724"/>
      <c r="CY198" s="724"/>
      <c r="CZ198" s="724"/>
      <c r="DA198" s="724"/>
      <c r="DB198" s="724"/>
      <c r="DC198" s="724"/>
      <c r="DD198" s="724"/>
      <c r="DE198" s="724"/>
      <c r="DF198" s="724"/>
      <c r="DG198" s="724"/>
      <c r="DH198" s="724"/>
      <c r="DI198" s="724"/>
      <c r="DJ198" s="724"/>
      <c r="DK198" s="724"/>
      <c r="DL198" s="724"/>
      <c r="DM198" s="724"/>
      <c r="DN198" s="724"/>
      <c r="DO198" s="724"/>
      <c r="DP198" s="724"/>
      <c r="DQ198" s="724"/>
      <c r="DR198" s="724"/>
      <c r="DS198" s="724"/>
      <c r="DT198" s="724"/>
      <c r="DU198" s="724"/>
      <c r="DV198" s="724"/>
      <c r="DW198" s="724"/>
      <c r="DX198" s="724"/>
      <c r="DY198" s="724"/>
      <c r="DZ198" s="724"/>
      <c r="EA198" s="724"/>
      <c r="EB198" s="724"/>
    </row>
    <row r="199" spans="1:132" x14ac:dyDescent="0.2">
      <c r="B199" s="745"/>
      <c r="C199" s="746">
        <f>'wedstrijd 1-12'!N22</f>
        <v>32.5</v>
      </c>
      <c r="D199" s="745"/>
      <c r="E199" s="745"/>
      <c r="F199" s="746">
        <f>'wedstrijd 1-12'!S22</f>
        <v>31.622912499999998</v>
      </c>
      <c r="H199" s="724"/>
      <c r="I199" s="730">
        <f>'wedstrijd 2-13 en 11-22'!E22</f>
        <v>28.869779999999999</v>
      </c>
      <c r="J199" s="724"/>
      <c r="K199" s="724"/>
      <c r="L199" s="746">
        <f>'wedstrijd 2-13 en 11-22'!J22</f>
        <v>32.5</v>
      </c>
      <c r="M199" s="724"/>
      <c r="N199" s="724"/>
      <c r="O199" s="730">
        <f>'wedstrijd 10-21 en 3-14'!R22</f>
        <v>43.3294675</v>
      </c>
      <c r="P199" s="724"/>
      <c r="Q199" s="724"/>
      <c r="R199" s="730">
        <f>'wedstrijd 10-21 en 3-14'!W22</f>
        <v>39.262472500000001</v>
      </c>
      <c r="S199" s="724"/>
      <c r="T199" s="724"/>
      <c r="U199" s="730">
        <f>'wedstrijd 4-15 en 9-20'!E22</f>
        <v>64.074074999999993</v>
      </c>
      <c r="V199" s="724"/>
      <c r="W199" s="724"/>
      <c r="X199" s="730">
        <f>'wedstrijd 4-15 en 9-20'!J22</f>
        <v>123.79386</v>
      </c>
      <c r="Y199" s="724"/>
      <c r="Z199" s="724"/>
      <c r="AA199" s="730">
        <f>'wedstrijd 8-19 en 5-16'!R22</f>
        <v>34.779949999999999</v>
      </c>
      <c r="AB199" s="724"/>
      <c r="AC199" s="724"/>
      <c r="AD199" s="730">
        <f>'wedstrijd 8-19 en 5-16'!W22</f>
        <v>32.5</v>
      </c>
      <c r="AE199" s="724"/>
      <c r="AF199" s="724"/>
      <c r="AG199" s="730">
        <f>'wedstrijd 6-17 en 7-18'!E22</f>
        <v>66.020407500000005</v>
      </c>
      <c r="AH199" s="724"/>
      <c r="AI199" s="724"/>
      <c r="AJ199" s="730">
        <f>'wedstrijd 6-17 en 7-18'!J22</f>
        <v>139.5</v>
      </c>
      <c r="AK199" s="724"/>
      <c r="AL199" s="724"/>
      <c r="AM199" s="730">
        <f>'wedstrijd 6-17 en 7-18'!R22</f>
        <v>37.558685000000004</v>
      </c>
      <c r="AN199" s="724"/>
      <c r="AO199" s="724"/>
      <c r="AP199" s="730">
        <f>'wedstrijd 6-17 en 7-18'!W22</f>
        <v>32.5</v>
      </c>
      <c r="AQ199" s="724"/>
      <c r="AR199" s="724"/>
      <c r="AS199" s="730">
        <f>'wedstrijd 8-19 en 5-16'!E22</f>
        <v>33.214284999999997</v>
      </c>
      <c r="AT199" s="724"/>
      <c r="AU199" s="724"/>
      <c r="AV199" s="730">
        <f>'wedstrijd 8-19 en 5-16'!J22</f>
        <v>37.558685000000004</v>
      </c>
      <c r="AW199" s="724"/>
      <c r="AX199" s="724"/>
      <c r="AY199" s="730">
        <f>'wedstrijd 4-15 en 9-20'!R22</f>
        <v>30.226700000000001</v>
      </c>
      <c r="AZ199" s="724"/>
      <c r="BA199" s="724"/>
      <c r="BB199" s="730">
        <f>'wedstrijd 4-15 en 9-20'!W22</f>
        <v>32.5</v>
      </c>
      <c r="BC199" s="724"/>
      <c r="BD199" s="724"/>
      <c r="BE199" s="730">
        <f>'wedstrijd 10-21 en 3-14'!E22</f>
        <v>43.3294675</v>
      </c>
      <c r="BF199" s="724"/>
      <c r="BG199" s="724"/>
      <c r="BH199" s="730">
        <f>'wedstrijd 10-21 en 3-14'!J22</f>
        <v>37.75</v>
      </c>
      <c r="BI199" s="724"/>
      <c r="BJ199" s="724"/>
      <c r="BK199" s="730">
        <f>'wedstrijd 2-13 en 11-22'!R22</f>
        <v>16.842722500000001</v>
      </c>
      <c r="BL199" s="724"/>
      <c r="BM199" s="724"/>
      <c r="BN199" s="730">
        <f>'wedstrijd 2-13 en 11-22'!W22</f>
        <v>17.570754999999998</v>
      </c>
      <c r="BO199" s="724"/>
      <c r="BP199" s="724"/>
      <c r="BQ199" s="730">
        <f>'wedstrijd 1-12'!S22</f>
        <v>31.622912499999998</v>
      </c>
      <c r="BR199" s="724"/>
      <c r="BS199" s="724"/>
      <c r="BT199" s="730">
        <f>'wedstrijd 1-12'!N22</f>
        <v>32.5</v>
      </c>
      <c r="BU199" s="724"/>
      <c r="BV199" s="724"/>
      <c r="BW199" s="730">
        <f>'wedstrijd 2-13 en 11-22'!J22</f>
        <v>32.5</v>
      </c>
      <c r="BX199" s="724"/>
      <c r="BY199" s="724"/>
      <c r="BZ199" s="730">
        <f>'wedstrijd 2-13 en 11-22'!E22</f>
        <v>28.869779999999999</v>
      </c>
      <c r="CA199" s="724"/>
      <c r="CB199" s="724"/>
      <c r="CC199" s="730">
        <f>'wedstrijd 10-21 en 3-14'!W22</f>
        <v>39.262472500000001</v>
      </c>
      <c r="CD199" s="724"/>
      <c r="CE199" s="724"/>
      <c r="CF199" s="730">
        <f>'wedstrijd 10-21 en 3-14'!R22</f>
        <v>43.3294675</v>
      </c>
      <c r="CG199" s="724"/>
      <c r="CH199" s="724"/>
      <c r="CI199" s="730">
        <f>'wedstrijd 4-15 en 9-20'!J22</f>
        <v>123.79386</v>
      </c>
      <c r="CJ199" s="724"/>
      <c r="CK199" s="724"/>
      <c r="CL199" s="730">
        <f>'wedstrijd 4-15 en 9-20'!E22</f>
        <v>64.074074999999993</v>
      </c>
      <c r="CM199" s="724"/>
      <c r="CN199" s="724"/>
      <c r="CO199" s="730">
        <f>'wedstrijd 8-19 en 5-16'!W22</f>
        <v>32.5</v>
      </c>
      <c r="CP199" s="724"/>
      <c r="CQ199" s="724"/>
      <c r="CR199" s="730">
        <f>'wedstrijd 8-19 en 5-16'!R22</f>
        <v>34.779949999999999</v>
      </c>
      <c r="CS199" s="724"/>
      <c r="CT199" s="724"/>
      <c r="CU199" s="730">
        <f>'wedstrijd 6-17 en 7-18'!J22</f>
        <v>139.5</v>
      </c>
      <c r="CV199" s="724"/>
      <c r="CW199" s="724"/>
      <c r="CX199" s="730">
        <f>'wedstrijd 6-17 en 7-18'!E22</f>
        <v>66.020407500000005</v>
      </c>
      <c r="CY199" s="724"/>
      <c r="CZ199" s="724"/>
      <c r="DA199" s="730">
        <f>'wedstrijd 6-17 en 7-18'!W22</f>
        <v>32.5</v>
      </c>
      <c r="DB199" s="724"/>
      <c r="DC199" s="724"/>
      <c r="DD199" s="730">
        <f>'wedstrijd 6-17 en 7-18'!R22</f>
        <v>37.558685000000004</v>
      </c>
      <c r="DE199" s="724"/>
      <c r="DF199" s="724"/>
      <c r="DG199" s="730">
        <f>'wedstrijd 8-19 en 5-16'!J22</f>
        <v>37.558685000000004</v>
      </c>
      <c r="DH199" s="724"/>
      <c r="DI199" s="724"/>
      <c r="DJ199" s="730">
        <f>'wedstrijd 8-19 en 5-16'!E22</f>
        <v>33.214284999999997</v>
      </c>
      <c r="DK199" s="724"/>
      <c r="DL199" s="724"/>
      <c r="DM199" s="730">
        <f>'wedstrijd 4-15 en 9-20'!W22</f>
        <v>32.5</v>
      </c>
      <c r="DN199" s="724"/>
      <c r="DO199" s="724"/>
      <c r="DP199" s="730">
        <f>'wedstrijd 4-15 en 9-20'!R22</f>
        <v>30.226700000000001</v>
      </c>
      <c r="DQ199" s="724"/>
      <c r="DR199" s="724"/>
      <c r="DS199" s="730">
        <f>'wedstrijd 10-21 en 3-14'!J22</f>
        <v>37.75</v>
      </c>
      <c r="DT199" s="724"/>
      <c r="DU199" s="724"/>
      <c r="DV199" s="730">
        <f>'wedstrijd 10-21 en 3-14'!E22</f>
        <v>43.3294675</v>
      </c>
      <c r="DW199" s="724"/>
      <c r="DX199" s="724"/>
      <c r="DY199" s="730">
        <f>'wedstrijd 2-13 en 11-22'!W22</f>
        <v>17.570754999999998</v>
      </c>
      <c r="DZ199" s="724"/>
      <c r="EA199" s="724"/>
      <c r="EB199" s="730">
        <f>'wedstrijd 2-13 en 11-22'!R22</f>
        <v>16.842722500000001</v>
      </c>
    </row>
    <row r="200" spans="1:132" s="729" customFormat="1" x14ac:dyDescent="0.25">
      <c r="B200" s="729" t="str">
        <f>'wedstrijd 1-12'!O22</f>
        <v>Ruis Willem</v>
      </c>
      <c r="E200" s="729" t="str">
        <f>'wedstrijd 1-12'!T22</f>
        <v>Sleeuwenhoek Louis</v>
      </c>
      <c r="G200" s="729" t="s">
        <v>509</v>
      </c>
      <c r="H200" s="729" t="str">
        <f>'wedstrijd 2-13 en 11-22'!F22</f>
        <v>Sandbrink Joop</v>
      </c>
      <c r="K200" s="729" t="str">
        <f>'wedstrijd 2-13 en 11-22'!K22</f>
        <v>Ruis Willem</v>
      </c>
      <c r="N200" s="729" t="str">
        <f>'wedstrijd 10-21 en 3-14'!S22</f>
        <v>Beus de Arnold</v>
      </c>
      <c r="Q200" s="729" t="str">
        <f>'wedstrijd 10-21 en 3-14'!X22</f>
        <v>Wildschut Jan</v>
      </c>
      <c r="T200" s="729" t="str">
        <f>'wedstrijd 4-15 en 9-20'!F22</f>
        <v>Vlooswijk Cees</v>
      </c>
      <c r="W200" s="729" t="str">
        <f>'wedstrijd 4-15 en 9-20'!K22</f>
        <v>Uitgevallen Leeuw de Geurt</v>
      </c>
      <c r="Y200" s="729" t="s">
        <v>509</v>
      </c>
      <c r="Z200" s="729" t="str">
        <f>'wedstrijd 8-19 en 5-16'!S22</f>
        <v>Brand Bert</v>
      </c>
      <c r="AC200" s="729" t="str">
        <f>'wedstrijd 8-19 en 5-16'!X22</f>
        <v>Ruis Willem</v>
      </c>
      <c r="AF200" s="729" t="str">
        <f>'wedstrijd 6-17 en 7-18'!F22</f>
        <v>Kolfschoten Tom</v>
      </c>
      <c r="AI200" s="729" t="str">
        <f>'wedstrijd 6-17 en 7-18'!K22</f>
        <v>Severs Dick</v>
      </c>
      <c r="AL200" s="729" t="str">
        <f>'wedstrijd 6-17 en 7-18'!S22</f>
        <v>Verleun Jan</v>
      </c>
      <c r="AO200" s="729" t="str">
        <f>'wedstrijd 6-17 en 7-18'!X22</f>
        <v>Ruis Willem</v>
      </c>
      <c r="AR200" s="729" t="str">
        <f>'wedstrijd 8-19 en 5-16'!F22</f>
        <v>Janmaat Kees</v>
      </c>
      <c r="AU200" s="729" t="str">
        <f>'wedstrijd 8-19 en 5-16'!K22</f>
        <v>Verleun Jan</v>
      </c>
      <c r="AX200" s="729" t="str">
        <f>'wedstrijd 4-15 en 9-20'!S22</f>
        <v xml:space="preserve">Achterberg Arnold </v>
      </c>
      <c r="BA200" s="729" t="str">
        <f>'wedstrijd 4-15 en 9-20'!X22</f>
        <v>Ruis Willem</v>
      </c>
      <c r="BD200" s="729" t="str">
        <f>'wedstrijd 10-21 en 3-14'!F22</f>
        <v>Beus de Arnold</v>
      </c>
      <c r="BG200" s="729" t="str">
        <f>'wedstrijd 10-21 en 3-14'!K22</f>
        <v>Jong de Piet</v>
      </c>
      <c r="BJ200" s="729" t="str">
        <f>'wedstrijd 2-13 en 11-22'!S22</f>
        <v>Kooten van Gijs</v>
      </c>
      <c r="BM200" s="729" t="str">
        <f>'wedstrijd 2-13 en 11-22'!X22</f>
        <v>Galen v.Willem</v>
      </c>
      <c r="BO200" s="729" t="s">
        <v>509</v>
      </c>
      <c r="BP200" s="729" t="str">
        <f>'wedstrijd 1-12'!T22</f>
        <v>Sleeuwenhoek Louis</v>
      </c>
      <c r="BS200" s="729" t="str">
        <f>'wedstrijd 1-12'!O22</f>
        <v>Ruis Willem</v>
      </c>
      <c r="BU200" s="729" t="s">
        <v>509</v>
      </c>
      <c r="BV200" s="729" t="str">
        <f>'wedstrijd 2-13 en 11-22'!K22</f>
        <v>Ruis Willem</v>
      </c>
      <c r="BY200" s="729" t="str">
        <f>'wedstrijd 2-13 en 11-22'!F22</f>
        <v>Sandbrink Joop</v>
      </c>
      <c r="CB200" s="729" t="str">
        <f>'wedstrijd 10-21 en 3-14'!X22</f>
        <v>Wildschut Jan</v>
      </c>
      <c r="CE200" s="729" t="str">
        <f>'wedstrijd 10-21 en 3-14'!S22</f>
        <v>Beus de Arnold</v>
      </c>
      <c r="CH200" s="729" t="str">
        <f>'wedstrijd 4-15 en 9-20'!K22</f>
        <v>Uitgevallen Leeuw de Geurt</v>
      </c>
      <c r="CK200" s="729" t="str">
        <f>'wedstrijd 4-15 en 9-20'!F22</f>
        <v>Vlooswijk Cees</v>
      </c>
      <c r="CN200" s="729" t="str">
        <f>'wedstrijd 8-19 en 5-16'!X22</f>
        <v>Ruis Willem</v>
      </c>
      <c r="CQ200" s="729" t="str">
        <f>'wedstrijd 8-19 en 5-16'!S22</f>
        <v>Brand Bert</v>
      </c>
      <c r="CT200" s="729" t="str">
        <f>'wedstrijd 6-17 en 7-18'!K22</f>
        <v>Severs Dick</v>
      </c>
      <c r="CW200" s="729" t="str">
        <f>'wedstrijd 6-17 en 7-18'!F22</f>
        <v>Kolfschoten Tom</v>
      </c>
      <c r="CZ200" s="729" t="str">
        <f>'wedstrijd 6-17 en 7-18'!X22</f>
        <v>Ruis Willem</v>
      </c>
      <c r="DC200" s="729" t="str">
        <f>'wedstrijd 6-17 en 7-18'!S22</f>
        <v>Verleun Jan</v>
      </c>
      <c r="DF200" s="729" t="str">
        <f>'wedstrijd 8-19 en 5-16'!K22</f>
        <v>Verleun Jan</v>
      </c>
      <c r="DI200" s="729" t="str">
        <f>'wedstrijd 8-19 en 5-16'!F22</f>
        <v>Janmaat Kees</v>
      </c>
      <c r="DL200" s="729" t="str">
        <f>'wedstrijd 4-15 en 9-20'!X22</f>
        <v>Ruis Willem</v>
      </c>
      <c r="DO200" s="729" t="str">
        <f>'wedstrijd 4-15 en 9-20'!S22</f>
        <v xml:space="preserve">Achterberg Arnold </v>
      </c>
      <c r="DR200" s="729" t="str">
        <f>'wedstrijd 10-21 en 3-14'!K22</f>
        <v>Jong de Piet</v>
      </c>
      <c r="DU200" s="729" t="str">
        <f>'wedstrijd 10-21 en 3-14'!F22</f>
        <v>Beus de Arnold</v>
      </c>
      <c r="DX200" s="729" t="str">
        <f>'wedstrijd 2-13 en 11-22'!X22</f>
        <v>Galen v.Willem</v>
      </c>
      <c r="EA200" s="729" t="str">
        <f>'wedstrijd 2-13 en 11-22'!S22</f>
        <v>Kooten van Gijs</v>
      </c>
    </row>
    <row r="201" spans="1:132" x14ac:dyDescent="0.2">
      <c r="A201" s="723"/>
      <c r="B201" s="723"/>
      <c r="C201" s="723"/>
      <c r="D201" s="723"/>
      <c r="E201" s="723"/>
      <c r="F201" s="723"/>
    </row>
    <row r="202" spans="1:132" x14ac:dyDescent="0.2">
      <c r="A202" s="723"/>
      <c r="B202" s="723"/>
      <c r="C202" s="723"/>
      <c r="D202" s="723"/>
      <c r="E202" s="723"/>
      <c r="F202" s="723"/>
    </row>
    <row r="203" spans="1:132" x14ac:dyDescent="0.2">
      <c r="A203" s="731"/>
      <c r="B203" s="731"/>
      <c r="C203" s="723" t="s">
        <v>319</v>
      </c>
      <c r="D203" s="731"/>
      <c r="E203" s="724"/>
      <c r="F203" s="732"/>
      <c r="I203" s="723" t="s">
        <v>319</v>
      </c>
      <c r="O203" s="723" t="s">
        <v>319</v>
      </c>
      <c r="U203" s="723" t="s">
        <v>319</v>
      </c>
      <c r="AA203" s="723" t="s">
        <v>319</v>
      </c>
      <c r="AG203" s="723" t="s">
        <v>319</v>
      </c>
      <c r="AM203" s="723" t="s">
        <v>319</v>
      </c>
      <c r="AS203" s="723" t="s">
        <v>319</v>
      </c>
      <c r="AY203" s="723" t="s">
        <v>319</v>
      </c>
      <c r="BE203" s="723" t="s">
        <v>319</v>
      </c>
      <c r="BK203" s="723" t="s">
        <v>319</v>
      </c>
      <c r="BQ203" s="723" t="s">
        <v>319</v>
      </c>
      <c r="BW203" s="723" t="s">
        <v>319</v>
      </c>
      <c r="CC203" s="723" t="s">
        <v>319</v>
      </c>
      <c r="CI203" s="723" t="s">
        <v>319</v>
      </c>
      <c r="CO203" s="723" t="s">
        <v>319</v>
      </c>
      <c r="CU203" s="723" t="s">
        <v>319</v>
      </c>
      <c r="DA203" s="723" t="s">
        <v>319</v>
      </c>
      <c r="DG203" s="723" t="s">
        <v>319</v>
      </c>
      <c r="DM203" s="723" t="s">
        <v>319</v>
      </c>
      <c r="DS203" s="723" t="s">
        <v>319</v>
      </c>
      <c r="DY203" s="723" t="s">
        <v>319</v>
      </c>
    </row>
    <row r="204" spans="1:132" x14ac:dyDescent="0.2">
      <c r="A204" s="731"/>
      <c r="B204" s="731">
        <f>'wedstrijd 1-12'!L1</f>
        <v>1</v>
      </c>
      <c r="C204" s="731"/>
      <c r="D204" s="731"/>
      <c r="E204" s="723"/>
      <c r="F204" s="733">
        <f>'wedstrijd 1-12'!I2</f>
        <v>43382</v>
      </c>
      <c r="H204" s="724">
        <f>'wedstrijd 2-13 en 11-22'!C1</f>
        <v>2</v>
      </c>
      <c r="I204" s="724"/>
      <c r="J204" s="724"/>
      <c r="K204" s="724"/>
      <c r="L204" s="725">
        <f>'wedstrijd 2-13 en 11-22'!A1</f>
        <v>43389</v>
      </c>
      <c r="M204" s="724"/>
      <c r="N204" s="724">
        <f>'wedstrijd 10-21 en 3-14'!P1</f>
        <v>3</v>
      </c>
      <c r="O204" s="724"/>
      <c r="P204" s="724"/>
      <c r="Q204" s="724"/>
      <c r="R204" s="725">
        <f>'wedstrijd 10-21 en 3-14'!M2</f>
        <v>43396</v>
      </c>
      <c r="S204" s="724"/>
      <c r="T204" s="724">
        <f>'wedstrijd 4-15 en 9-20'!C1</f>
        <v>4</v>
      </c>
      <c r="U204" s="724"/>
      <c r="V204" s="724"/>
      <c r="W204" s="724"/>
      <c r="X204" s="725">
        <f>'wedstrijd 4-15 en 9-20'!A1</f>
        <v>43403</v>
      </c>
      <c r="Y204" s="728"/>
      <c r="Z204" s="728">
        <f>'wedstrijd 8-19 en 5-16'!P1</f>
        <v>5</v>
      </c>
      <c r="AA204" s="728"/>
      <c r="AB204" s="728"/>
      <c r="AC204" s="728"/>
      <c r="AD204" s="725">
        <f>'wedstrijd 8-19 en 5-16'!M2</f>
        <v>43410</v>
      </c>
      <c r="AE204" s="724"/>
      <c r="AF204" s="724">
        <f>'wedstrijd 6-17 en 7-18'!C1</f>
        <v>6</v>
      </c>
      <c r="AG204" s="724"/>
      <c r="AH204" s="724"/>
      <c r="AI204" s="724"/>
      <c r="AJ204" s="725">
        <f>'wedstrijd 6-17 en 7-18'!A1</f>
        <v>43417</v>
      </c>
      <c r="AK204" s="724"/>
      <c r="AL204" s="724">
        <f>'wedstrijd 6-17 en 7-18'!P1</f>
        <v>7</v>
      </c>
      <c r="AM204" s="724"/>
      <c r="AN204" s="724"/>
      <c r="AO204" s="724"/>
      <c r="AP204" s="725">
        <f>'wedstrijd 6-17 en 7-18'!M2</f>
        <v>43424</v>
      </c>
      <c r="AQ204" s="724"/>
      <c r="AR204" s="724">
        <f>'wedstrijd 8-19 en 5-16'!C1</f>
        <v>8</v>
      </c>
      <c r="AS204" s="724"/>
      <c r="AT204" s="724"/>
      <c r="AU204" s="724"/>
      <c r="AV204" s="725">
        <f>'wedstrijd 8-19 en 5-16'!A1</f>
        <v>43431</v>
      </c>
      <c r="AW204" s="724"/>
      <c r="AX204" s="724">
        <f>'wedstrijd 4-15 en 9-20'!P1</f>
        <v>9</v>
      </c>
      <c r="AY204" s="724"/>
      <c r="AZ204" s="724"/>
      <c r="BA204" s="724"/>
      <c r="BB204" s="725">
        <f>'wedstrijd 4-15 en 9-20'!M2</f>
        <v>43438</v>
      </c>
      <c r="BC204" s="724"/>
      <c r="BD204" s="724">
        <f>'wedstrijd 10-21 en 3-14'!C1</f>
        <v>10</v>
      </c>
      <c r="BE204" s="724"/>
      <c r="BF204" s="724"/>
      <c r="BG204" s="724"/>
      <c r="BH204" s="725">
        <f>'wedstrijd 10-21 en 3-14'!A1</f>
        <v>43445</v>
      </c>
      <c r="BI204" s="724"/>
      <c r="BJ204" s="724">
        <f>'wedstrijd 2-13 en 11-22'!P1</f>
        <v>11</v>
      </c>
      <c r="BK204" s="724"/>
      <c r="BL204" s="724"/>
      <c r="BM204" s="724"/>
      <c r="BN204" s="725">
        <f>'wedstrijd 2-13 en 11-22'!M2</f>
        <v>43452</v>
      </c>
      <c r="BO204" s="724"/>
      <c r="BP204" s="724" t="str">
        <f>'wedstrijd 1-12'!L55</f>
        <v>12</v>
      </c>
      <c r="BQ204" s="724"/>
      <c r="BR204" s="724"/>
      <c r="BS204" s="724"/>
      <c r="BT204" s="726" t="str">
        <f>'wedstrijd 1-12'!I55</f>
        <v>08-01-2019</v>
      </c>
      <c r="BU204" s="724"/>
      <c r="BV204" s="724">
        <f>'wedstrijd 2-13 en 11-22'!C55</f>
        <v>13</v>
      </c>
      <c r="BW204" s="724"/>
      <c r="BX204" s="724"/>
      <c r="BY204" s="724"/>
      <c r="BZ204" s="725" t="str">
        <f>'wedstrijd 2-13 en 11-22'!A55</f>
        <v>15-01-2019</v>
      </c>
      <c r="CA204" s="724"/>
      <c r="CB204" s="724">
        <f>'wedstrijd 10-21 en 3-14'!P55</f>
        <v>14</v>
      </c>
      <c r="CC204" s="724"/>
      <c r="CD204" s="724"/>
      <c r="CE204" s="724"/>
      <c r="CF204" s="727" t="str">
        <f>'wedstrijd 10-21 en 3-14'!N55</f>
        <v>22-01-2019</v>
      </c>
      <c r="CG204" s="724"/>
      <c r="CH204" s="724">
        <f>'wedstrijd 4-15 en 9-20'!C55</f>
        <v>15</v>
      </c>
      <c r="CI204" s="724"/>
      <c r="CJ204" s="724"/>
      <c r="CK204" s="724"/>
      <c r="CL204" s="727" t="str">
        <f>'wedstrijd 4-15 en 9-20'!A55</f>
        <v>29-01-2019</v>
      </c>
      <c r="CM204" s="724"/>
      <c r="CN204" s="724">
        <f>'wedstrijd 8-19 en 5-16'!P55</f>
        <v>16</v>
      </c>
      <c r="CO204" s="724"/>
      <c r="CP204" s="724"/>
      <c r="CQ204" s="724"/>
      <c r="CR204" s="727" t="str">
        <f>'wedstrijd 8-19 en 5-16'!N55</f>
        <v>05-02-2019</v>
      </c>
      <c r="CS204" s="724"/>
      <c r="CT204" s="724">
        <f>'wedstrijd 6-17 en 7-18'!C55</f>
        <v>17</v>
      </c>
      <c r="CU204" s="724"/>
      <c r="CV204" s="724"/>
      <c r="CW204" s="724"/>
      <c r="CX204" s="727" t="str">
        <f>'wedstrijd 6-17 en 7-18'!A55</f>
        <v>12-02-2019</v>
      </c>
      <c r="CY204" s="724"/>
      <c r="CZ204" s="724">
        <f>'wedstrijd 6-17 en 7-18'!P55</f>
        <v>18</v>
      </c>
      <c r="DA204" s="724"/>
      <c r="DB204" s="724"/>
      <c r="DC204" s="724"/>
      <c r="DD204" s="727" t="str">
        <f>'wedstrijd 6-17 en 7-18'!N55</f>
        <v>19-02-2019</v>
      </c>
      <c r="DE204" s="728"/>
      <c r="DF204" s="728">
        <f>'wedstrijd 8-19 en 5-16'!C55</f>
        <v>19</v>
      </c>
      <c r="DG204" s="728"/>
      <c r="DH204" s="728"/>
      <c r="DI204" s="728"/>
      <c r="DJ204" s="727" t="str">
        <f>'wedstrijd 8-19 en 5-16'!A55</f>
        <v>26-02-2019</v>
      </c>
      <c r="DK204" s="724"/>
      <c r="DL204" s="724">
        <f>'wedstrijd 4-15 en 9-20'!P55</f>
        <v>20</v>
      </c>
      <c r="DM204" s="724"/>
      <c r="DN204" s="724"/>
      <c r="DO204" s="724"/>
      <c r="DP204" s="727" t="str">
        <f>'wedstrijd 4-15 en 9-20'!N55</f>
        <v>05-03-2019</v>
      </c>
      <c r="DQ204" s="724"/>
      <c r="DR204" s="724">
        <f>'wedstrijd 10-21 en 3-14'!C55</f>
        <v>21</v>
      </c>
      <c r="DS204" s="724"/>
      <c r="DT204" s="724"/>
      <c r="DU204" s="724"/>
      <c r="DV204" s="727" t="str">
        <f>'wedstrijd 10-21 en 3-14'!A55</f>
        <v>12-03-2019</v>
      </c>
      <c r="DW204" s="724"/>
      <c r="DX204" s="724">
        <f>'wedstrijd 2-13 en 11-22'!P55</f>
        <v>22</v>
      </c>
      <c r="DY204" s="724"/>
      <c r="DZ204" s="724"/>
      <c r="EA204" s="724"/>
      <c r="EB204" s="727" t="str">
        <f>'wedstrijd 2-13 en 11-22'!N55</f>
        <v>19-03-2019</v>
      </c>
    </row>
    <row r="205" spans="1:132" x14ac:dyDescent="0.2">
      <c r="A205" s="731"/>
      <c r="B205" s="731"/>
      <c r="C205" s="731"/>
      <c r="D205" s="731"/>
      <c r="E205" s="731"/>
      <c r="F205" s="731"/>
      <c r="H205" s="724"/>
      <c r="I205" s="724"/>
      <c r="J205" s="724"/>
      <c r="K205" s="724"/>
      <c r="L205" s="724"/>
      <c r="M205" s="724"/>
      <c r="N205" s="724"/>
      <c r="O205" s="724"/>
      <c r="P205" s="724"/>
      <c r="Q205" s="724"/>
      <c r="R205" s="724"/>
      <c r="S205" s="724"/>
      <c r="T205" s="724"/>
      <c r="U205" s="724"/>
      <c r="V205" s="724"/>
      <c r="W205" s="724"/>
      <c r="X205" s="724"/>
      <c r="Y205" s="728"/>
      <c r="Z205" s="728"/>
      <c r="AA205" s="728"/>
      <c r="AB205" s="728"/>
      <c r="AC205" s="728"/>
      <c r="AD205" s="728"/>
      <c r="AE205" s="724"/>
      <c r="AF205" s="724"/>
      <c r="AG205" s="724"/>
      <c r="AH205" s="724"/>
      <c r="AI205" s="724"/>
      <c r="AJ205" s="724"/>
      <c r="AK205" s="724"/>
      <c r="AL205" s="724"/>
      <c r="AM205" s="724"/>
      <c r="AN205" s="724"/>
      <c r="AO205" s="724"/>
      <c r="AP205" s="724"/>
      <c r="AQ205" s="724"/>
      <c r="AR205" s="724"/>
      <c r="AS205" s="724"/>
      <c r="AT205" s="724"/>
      <c r="AU205" s="724"/>
      <c r="AV205" s="724"/>
      <c r="AW205" s="724"/>
      <c r="AX205" s="724"/>
      <c r="AY205" s="724"/>
      <c r="AZ205" s="724"/>
      <c r="BA205" s="724"/>
      <c r="BB205" s="724"/>
      <c r="BC205" s="724"/>
      <c r="BD205" s="724"/>
      <c r="BE205" s="724"/>
      <c r="BF205" s="724"/>
      <c r="BG205" s="724"/>
      <c r="BH205" s="724"/>
      <c r="BI205" s="724"/>
      <c r="BJ205" s="724"/>
      <c r="BK205" s="724"/>
      <c r="BL205" s="724"/>
      <c r="BM205" s="724"/>
      <c r="BN205" s="724"/>
      <c r="BO205" s="724"/>
      <c r="BP205" s="724"/>
      <c r="BQ205" s="724"/>
      <c r="BR205" s="724"/>
      <c r="BS205" s="724"/>
      <c r="BT205" s="724"/>
      <c r="BU205" s="724"/>
      <c r="BV205" s="724"/>
      <c r="BW205" s="724"/>
      <c r="BX205" s="724"/>
      <c r="BY205" s="724"/>
      <c r="BZ205" s="724"/>
      <c r="CA205" s="724"/>
      <c r="CB205" s="724"/>
      <c r="CC205" s="724"/>
      <c r="CD205" s="724"/>
      <c r="CE205" s="724"/>
      <c r="CF205" s="724"/>
      <c r="CG205" s="724"/>
      <c r="CH205" s="724"/>
      <c r="CI205" s="724"/>
      <c r="CJ205" s="724"/>
      <c r="CK205" s="724"/>
      <c r="CL205" s="724"/>
      <c r="CM205" s="724"/>
      <c r="CN205" s="724"/>
      <c r="CO205" s="724"/>
      <c r="CP205" s="724"/>
      <c r="CQ205" s="724"/>
      <c r="CR205" s="724"/>
      <c r="CS205" s="724"/>
      <c r="CT205" s="724"/>
      <c r="CU205" s="724"/>
      <c r="CV205" s="724"/>
      <c r="CW205" s="724"/>
      <c r="CX205" s="724"/>
      <c r="CY205" s="724"/>
      <c r="CZ205" s="724"/>
      <c r="DA205" s="724"/>
      <c r="DB205" s="724"/>
      <c r="DC205" s="724"/>
      <c r="DD205" s="724"/>
      <c r="DE205" s="728"/>
      <c r="DF205" s="728"/>
      <c r="DG205" s="728"/>
      <c r="DH205" s="728"/>
      <c r="DI205" s="728"/>
      <c r="DJ205" s="728"/>
      <c r="DK205" s="724"/>
      <c r="DL205" s="724"/>
      <c r="DM205" s="724"/>
      <c r="DN205" s="724"/>
      <c r="DO205" s="724"/>
      <c r="DP205" s="724"/>
      <c r="DQ205" s="724"/>
      <c r="DR205" s="724"/>
      <c r="DS205" s="724"/>
      <c r="DT205" s="724"/>
      <c r="DU205" s="724"/>
      <c r="DV205" s="724"/>
      <c r="DW205" s="724"/>
      <c r="DX205" s="724"/>
      <c r="DY205" s="724"/>
      <c r="DZ205" s="724"/>
      <c r="EA205" s="724"/>
      <c r="EB205" s="724"/>
    </row>
    <row r="206" spans="1:132" x14ac:dyDescent="0.2">
      <c r="A206" s="731"/>
      <c r="B206" s="731"/>
      <c r="C206" s="731"/>
      <c r="D206" s="731"/>
      <c r="E206" s="731"/>
      <c r="F206" s="731"/>
      <c r="H206" s="724"/>
      <c r="I206" s="724"/>
      <c r="J206" s="724"/>
      <c r="K206" s="724"/>
      <c r="L206" s="724"/>
      <c r="M206" s="724"/>
      <c r="N206" s="724"/>
      <c r="O206" s="724"/>
      <c r="P206" s="724"/>
      <c r="Q206" s="724"/>
      <c r="R206" s="724"/>
      <c r="S206" s="724"/>
      <c r="T206" s="724"/>
      <c r="U206" s="724"/>
      <c r="V206" s="724"/>
      <c r="W206" s="724"/>
      <c r="X206" s="724"/>
      <c r="Y206" s="728"/>
      <c r="Z206" s="728"/>
      <c r="AA206" s="728"/>
      <c r="AB206" s="728"/>
      <c r="AC206" s="728"/>
      <c r="AD206" s="728"/>
      <c r="AE206" s="724"/>
      <c r="AF206" s="724"/>
      <c r="AG206" s="724"/>
      <c r="AH206" s="724"/>
      <c r="AI206" s="724"/>
      <c r="AJ206" s="724"/>
      <c r="AK206" s="724"/>
      <c r="AL206" s="724"/>
      <c r="AM206" s="724"/>
      <c r="AN206" s="724"/>
      <c r="AO206" s="724"/>
      <c r="AP206" s="724"/>
      <c r="AQ206" s="724"/>
      <c r="AR206" s="724"/>
      <c r="AS206" s="724"/>
      <c r="AT206" s="724"/>
      <c r="AU206" s="724"/>
      <c r="AV206" s="724"/>
      <c r="AW206" s="724"/>
      <c r="AX206" s="729" t="str">
        <f>'wedstrijd 1-12'!A5</f>
        <v>U heeft 14 dagen de tijd om de ruim voor tijd afgezegde wedstrijden in te halen.</v>
      </c>
      <c r="AY206" s="724"/>
      <c r="AZ206" s="724"/>
      <c r="BA206" s="724"/>
      <c r="BB206" s="724"/>
      <c r="BC206" s="724"/>
      <c r="BD206" s="724"/>
      <c r="BE206" s="724"/>
      <c r="BF206" s="724"/>
      <c r="BG206" s="724"/>
      <c r="BH206" s="724"/>
      <c r="BI206" s="724"/>
      <c r="BJ206" s="724"/>
      <c r="BK206" s="724"/>
      <c r="BL206" s="724"/>
      <c r="BM206" s="724"/>
      <c r="BN206" s="724"/>
      <c r="BO206" s="724"/>
      <c r="BP206" s="724"/>
      <c r="BQ206" s="724"/>
      <c r="BR206" s="724"/>
      <c r="BS206" s="724"/>
      <c r="BT206" s="724"/>
      <c r="BU206" s="724"/>
      <c r="BV206" s="724"/>
      <c r="BW206" s="724"/>
      <c r="BX206" s="724"/>
      <c r="BY206" s="724"/>
      <c r="BZ206" s="724"/>
      <c r="CA206" s="724"/>
      <c r="CB206" s="724"/>
      <c r="CC206" s="724"/>
      <c r="CD206" s="724"/>
      <c r="CE206" s="724"/>
      <c r="CF206" s="724"/>
      <c r="CG206" s="724"/>
      <c r="CH206" s="724"/>
      <c r="CI206" s="724"/>
      <c r="CJ206" s="724"/>
      <c r="CK206" s="724"/>
      <c r="CL206" s="724"/>
      <c r="CM206" s="724"/>
      <c r="CN206" s="724"/>
      <c r="CO206" s="724"/>
      <c r="CP206" s="724"/>
      <c r="CQ206" s="724"/>
      <c r="CR206" s="724"/>
      <c r="CS206" s="724"/>
      <c r="CT206" s="724"/>
      <c r="CU206" s="724"/>
      <c r="CV206" s="724"/>
      <c r="CW206" s="724"/>
      <c r="CX206" s="724"/>
      <c r="CY206" s="724"/>
      <c r="CZ206" s="724"/>
      <c r="DA206" s="724"/>
      <c r="DB206" s="724"/>
      <c r="DC206" s="724"/>
      <c r="DD206" s="724"/>
      <c r="DE206" s="728"/>
      <c r="DF206" s="728"/>
      <c r="DG206" s="728"/>
      <c r="DH206" s="728"/>
      <c r="DI206" s="728"/>
      <c r="DJ206" s="728"/>
      <c r="DK206" s="724"/>
      <c r="DL206" s="729" t="str">
        <f>'wedstrijd 1-12'!A9</f>
        <v>Bij afzeggingen op de speeldag, zonder geldige reden, betekent 3 punten in mindering van de afzegger.</v>
      </c>
      <c r="DM206" s="724"/>
      <c r="DN206" s="724"/>
      <c r="DO206" s="724"/>
      <c r="DP206" s="724"/>
      <c r="DQ206" s="724"/>
      <c r="DR206" s="724"/>
      <c r="DS206" s="724"/>
      <c r="DT206" s="724"/>
      <c r="DU206" s="724"/>
      <c r="DV206" s="724"/>
      <c r="DW206" s="724"/>
      <c r="DX206" s="724"/>
      <c r="DY206" s="724"/>
      <c r="DZ206" s="724"/>
      <c r="EA206" s="724"/>
      <c r="EB206" s="724"/>
    </row>
    <row r="207" spans="1:132" x14ac:dyDescent="0.2">
      <c r="A207" s="731"/>
      <c r="B207" s="734"/>
      <c r="C207" s="735" t="str">
        <f>'wedstrijd 1-12'!L23</f>
        <v>B</v>
      </c>
      <c r="D207" s="731"/>
      <c r="E207" s="734"/>
      <c r="F207" s="735" t="str">
        <f>'wedstrijd 1-12'!Q23</f>
        <v>B</v>
      </c>
      <c r="H207" s="724"/>
      <c r="I207" s="724" t="str">
        <f>'wedstrijd 2-13 en 11-22'!C23</f>
        <v>B</v>
      </c>
      <c r="J207" s="724"/>
      <c r="K207" s="724"/>
      <c r="L207" s="724" t="str">
        <f>'wedstrijd 2-13 en 11-22'!H23</f>
        <v>B</v>
      </c>
      <c r="M207" s="724"/>
      <c r="N207" s="724"/>
      <c r="O207" s="724" t="str">
        <f>'wedstrijd 10-21 en 3-14'!P23</f>
        <v>B</v>
      </c>
      <c r="P207" s="724"/>
      <c r="Q207" s="724"/>
      <c r="R207" s="724" t="str">
        <f>'wedstrijd 10-21 en 3-14'!U23</f>
        <v>B</v>
      </c>
      <c r="S207" s="724"/>
      <c r="T207" s="724"/>
      <c r="U207" s="724" t="str">
        <f>'wedstrijd 4-15 en 9-20'!C23</f>
        <v>D</v>
      </c>
      <c r="V207" s="724"/>
      <c r="W207" s="724"/>
      <c r="X207" s="724" t="str">
        <f>'wedstrijd 4-15 en 9-20'!H23</f>
        <v>D</v>
      </c>
      <c r="Y207" s="728"/>
      <c r="Z207" s="728"/>
      <c r="AA207" s="728" t="str">
        <f>'wedstrijd 8-19 en 5-16'!P23</f>
        <v>A</v>
      </c>
      <c r="AB207" s="728"/>
      <c r="AC207" s="728"/>
      <c r="AD207" s="728" t="str">
        <f>'wedstrijd 8-19 en 5-16'!U23</f>
        <v>A</v>
      </c>
      <c r="AE207" s="724"/>
      <c r="AF207" s="724"/>
      <c r="AG207" s="724" t="str">
        <f>'wedstrijd 6-17 en 7-18'!C23</f>
        <v>D</v>
      </c>
      <c r="AH207" s="724"/>
      <c r="AI207" s="724"/>
      <c r="AJ207" s="724" t="str">
        <f>'wedstrijd 6-17 en 7-18'!H23</f>
        <v>D</v>
      </c>
      <c r="AK207" s="724"/>
      <c r="AL207" s="724"/>
      <c r="AM207" s="724" t="str">
        <f>'wedstrijd 6-17 en 7-18'!P23</f>
        <v>G</v>
      </c>
      <c r="AN207" s="724"/>
      <c r="AO207" s="724"/>
      <c r="AP207" s="724" t="str">
        <f>'wedstrijd 6-17 en 7-18'!U23</f>
        <v>G</v>
      </c>
      <c r="AQ207" s="724"/>
      <c r="AR207" s="724"/>
      <c r="AS207" s="724" t="str">
        <f>'wedstrijd 8-19 en 5-16'!C23</f>
        <v>D</v>
      </c>
      <c r="AT207" s="724"/>
      <c r="AU207" s="724"/>
      <c r="AV207" s="724" t="str">
        <f>'wedstrijd 8-19 en 5-16'!H23</f>
        <v>D</v>
      </c>
      <c r="AW207" s="724"/>
      <c r="AX207" s="724"/>
      <c r="AY207" s="724" t="str">
        <f>'wedstrijd 4-15 en 9-20'!P23</f>
        <v>F</v>
      </c>
      <c r="AZ207" s="724"/>
      <c r="BA207" s="724"/>
      <c r="BB207" s="724" t="str">
        <f>'wedstrijd 4-15 en 9-20'!U23</f>
        <v>F</v>
      </c>
      <c r="BC207" s="724"/>
      <c r="BD207" s="724"/>
      <c r="BE207" s="724" t="str">
        <f>'wedstrijd 10-21 en 3-14'!C23</f>
        <v>E</v>
      </c>
      <c r="BF207" s="724"/>
      <c r="BG207" s="724"/>
      <c r="BH207" s="724" t="str">
        <f>'wedstrijd 10-21 en 3-14'!H23</f>
        <v>E</v>
      </c>
      <c r="BI207" s="724"/>
      <c r="BJ207" s="724"/>
      <c r="BK207" s="724" t="str">
        <f>'wedstrijd 2-13 en 11-22'!P23</f>
        <v>E</v>
      </c>
      <c r="BL207" s="724"/>
      <c r="BM207" s="724"/>
      <c r="BN207" s="724" t="str">
        <f>'wedstrijd 2-13 en 11-22'!U23</f>
        <v>E</v>
      </c>
      <c r="BO207" s="724"/>
      <c r="BP207" s="724"/>
      <c r="BQ207" s="724" t="str">
        <f>'wedstrijd 1-12'!Q23</f>
        <v>B</v>
      </c>
      <c r="BR207" s="724"/>
      <c r="BS207" s="724"/>
      <c r="BT207" s="724" t="str">
        <f>'wedstrijd 1-12'!L23</f>
        <v>B</v>
      </c>
      <c r="BU207" s="724"/>
      <c r="BV207" s="724"/>
      <c r="BW207" s="724" t="str">
        <f>'wedstrijd 2-13 en 11-22'!H23</f>
        <v>B</v>
      </c>
      <c r="BX207" s="724"/>
      <c r="BY207" s="724"/>
      <c r="BZ207" s="724" t="str">
        <f>'wedstrijd 2-13 en 11-22'!C23</f>
        <v>B</v>
      </c>
      <c r="CA207" s="724"/>
      <c r="CB207" s="724"/>
      <c r="CC207" s="724" t="str">
        <f>'wedstrijd 10-21 en 3-14'!U23</f>
        <v>B</v>
      </c>
      <c r="CD207" s="724"/>
      <c r="CE207" s="724"/>
      <c r="CF207" s="724" t="str">
        <f>'wedstrijd 10-21 en 3-14'!P23</f>
        <v>B</v>
      </c>
      <c r="CG207" s="724"/>
      <c r="CH207" s="724"/>
      <c r="CI207" s="724" t="str">
        <f>'wedstrijd 4-15 en 9-20'!H23</f>
        <v>D</v>
      </c>
      <c r="CJ207" s="724"/>
      <c r="CK207" s="724"/>
      <c r="CL207" s="724" t="str">
        <f>'wedstrijd 4-15 en 9-20'!C23</f>
        <v>D</v>
      </c>
      <c r="CM207" s="724"/>
      <c r="CN207" s="724"/>
      <c r="CO207" s="724" t="str">
        <f>'wedstrijd 8-19 en 5-16'!U23</f>
        <v>A</v>
      </c>
      <c r="CP207" s="724"/>
      <c r="CQ207" s="724"/>
      <c r="CR207" s="724" t="str">
        <f>'wedstrijd 8-19 en 5-16'!P23</f>
        <v>A</v>
      </c>
      <c r="CS207" s="724"/>
      <c r="CT207" s="724"/>
      <c r="CU207" s="724" t="str">
        <f>'wedstrijd 6-17 en 7-18'!H23</f>
        <v>D</v>
      </c>
      <c r="CV207" s="724"/>
      <c r="CW207" s="724"/>
      <c r="CX207" s="724" t="str">
        <f>'wedstrijd 6-17 en 7-18'!C23</f>
        <v>D</v>
      </c>
      <c r="CY207" s="724"/>
      <c r="CZ207" s="724"/>
      <c r="DA207" s="724" t="str">
        <f>'wedstrijd 6-17 en 7-18'!U23</f>
        <v>G</v>
      </c>
      <c r="DB207" s="724"/>
      <c r="DC207" s="724"/>
      <c r="DD207" s="724" t="str">
        <f>'wedstrijd 6-17 en 7-18'!P23</f>
        <v>G</v>
      </c>
      <c r="DE207" s="728"/>
      <c r="DF207" s="728"/>
      <c r="DG207" s="728" t="str">
        <f>'wedstrijd 8-19 en 5-16'!H23</f>
        <v>D</v>
      </c>
      <c r="DH207" s="728"/>
      <c r="DI207" s="728"/>
      <c r="DJ207" s="728" t="str">
        <f>'wedstrijd 8-19 en 5-16'!C23</f>
        <v>D</v>
      </c>
      <c r="DK207" s="724"/>
      <c r="DL207" s="724"/>
      <c r="DM207" s="724" t="str">
        <f>'wedstrijd 4-15 en 9-20'!U23</f>
        <v>F</v>
      </c>
      <c r="DN207" s="724"/>
      <c r="DO207" s="724"/>
      <c r="DP207" s="724" t="str">
        <f>'wedstrijd 4-15 en 9-20'!P23</f>
        <v>F</v>
      </c>
      <c r="DQ207" s="724"/>
      <c r="DR207" s="724"/>
      <c r="DS207" s="724" t="str">
        <f>'wedstrijd 10-21 en 3-14'!H23</f>
        <v>E</v>
      </c>
      <c r="DT207" s="724"/>
      <c r="DU207" s="724"/>
      <c r="DV207" s="724" t="str">
        <f>'wedstrijd 10-21 en 3-14'!C23</f>
        <v>E</v>
      </c>
      <c r="DW207" s="724"/>
      <c r="DX207" s="724"/>
      <c r="DY207" s="724" t="str">
        <f>'wedstrijd 2-13 en 11-22'!U23</f>
        <v>E</v>
      </c>
      <c r="DZ207" s="724"/>
      <c r="EA207" s="724"/>
      <c r="EB207" s="724" t="str">
        <f>'wedstrijd 2-13 en 11-22'!P23</f>
        <v>E</v>
      </c>
    </row>
    <row r="208" spans="1:132" ht="15.75" x14ac:dyDescent="0.2">
      <c r="A208" s="731"/>
      <c r="B208" s="743"/>
      <c r="C208" s="731"/>
      <c r="D208" s="731"/>
      <c r="E208" s="744"/>
      <c r="F208" s="731"/>
      <c r="H208" s="724"/>
      <c r="I208" s="724"/>
      <c r="J208" s="724"/>
      <c r="K208" s="724"/>
      <c r="L208" s="724"/>
      <c r="M208" s="724"/>
      <c r="N208" s="724"/>
      <c r="O208" s="724"/>
      <c r="P208" s="724"/>
      <c r="Q208" s="724"/>
      <c r="R208" s="724"/>
      <c r="S208" s="724"/>
      <c r="T208" s="724"/>
      <c r="U208" s="724"/>
      <c r="V208" s="724"/>
      <c r="W208" s="724"/>
      <c r="X208" s="724"/>
      <c r="Y208" s="728"/>
      <c r="Z208" s="728"/>
      <c r="AA208" s="728"/>
      <c r="AB208" s="728"/>
      <c r="AC208" s="728"/>
      <c r="AD208" s="728"/>
      <c r="AE208" s="724"/>
      <c r="AF208" s="724"/>
      <c r="AG208" s="724"/>
      <c r="AH208" s="724"/>
      <c r="AI208" s="724"/>
      <c r="AJ208" s="724"/>
      <c r="AK208" s="724"/>
      <c r="AL208" s="724"/>
      <c r="AM208" s="724"/>
      <c r="AN208" s="724"/>
      <c r="AO208" s="724"/>
      <c r="AP208" s="724"/>
      <c r="AQ208" s="724"/>
      <c r="AR208" s="724"/>
      <c r="AS208" s="724"/>
      <c r="AT208" s="724"/>
      <c r="AU208" s="724"/>
      <c r="AV208" s="724"/>
      <c r="AW208" s="724"/>
      <c r="AX208" s="724"/>
      <c r="AY208" s="724"/>
      <c r="AZ208" s="724"/>
      <c r="BA208" s="724"/>
      <c r="BB208" s="724"/>
      <c r="BC208" s="724"/>
      <c r="BD208" s="724"/>
      <c r="BE208" s="724"/>
      <c r="BF208" s="724"/>
      <c r="BG208" s="724"/>
      <c r="BH208" s="724"/>
      <c r="BI208" s="724"/>
      <c r="BJ208" s="724"/>
      <c r="BK208" s="724"/>
      <c r="BL208" s="724"/>
      <c r="BM208" s="724"/>
      <c r="BN208" s="724"/>
      <c r="BO208" s="724"/>
      <c r="BP208" s="724"/>
      <c r="BQ208" s="724"/>
      <c r="BR208" s="724"/>
      <c r="BS208" s="724"/>
      <c r="BT208" s="724"/>
      <c r="BU208" s="724"/>
      <c r="BV208" s="724"/>
      <c r="BW208" s="724"/>
      <c r="BX208" s="724"/>
      <c r="BY208" s="724"/>
      <c r="BZ208" s="724"/>
      <c r="CA208" s="724"/>
      <c r="CB208" s="724"/>
      <c r="CC208" s="724"/>
      <c r="CD208" s="724"/>
      <c r="CE208" s="724"/>
      <c r="CF208" s="724"/>
      <c r="CG208" s="724"/>
      <c r="CH208" s="724"/>
      <c r="CI208" s="724"/>
      <c r="CJ208" s="724"/>
      <c r="CK208" s="724"/>
      <c r="CL208" s="724"/>
      <c r="CM208" s="724"/>
      <c r="CN208" s="724"/>
      <c r="CO208" s="724"/>
      <c r="CP208" s="724"/>
      <c r="CQ208" s="724"/>
      <c r="CR208" s="724"/>
      <c r="CS208" s="724"/>
      <c r="CT208" s="724"/>
      <c r="CU208" s="724"/>
      <c r="CV208" s="724"/>
      <c r="CW208" s="724"/>
      <c r="CX208" s="724"/>
      <c r="CY208" s="724"/>
      <c r="CZ208" s="724"/>
      <c r="DA208" s="724"/>
      <c r="DB208" s="724"/>
      <c r="DC208" s="724"/>
      <c r="DD208" s="724"/>
      <c r="DE208" s="728"/>
      <c r="DF208" s="728"/>
      <c r="DG208" s="728"/>
      <c r="DH208" s="728"/>
      <c r="DI208" s="728"/>
      <c r="DJ208" s="728"/>
      <c r="DK208" s="724"/>
      <c r="DL208" s="724"/>
      <c r="DM208" s="724"/>
      <c r="DN208" s="724"/>
      <c r="DO208" s="724"/>
      <c r="DP208" s="724"/>
      <c r="DQ208" s="724"/>
      <c r="DR208" s="724"/>
      <c r="DS208" s="724"/>
      <c r="DT208" s="724"/>
      <c r="DU208" s="724"/>
      <c r="DV208" s="724"/>
      <c r="DW208" s="724"/>
      <c r="DX208" s="724"/>
      <c r="DY208" s="724"/>
      <c r="DZ208" s="724"/>
      <c r="EA208" s="724"/>
      <c r="EB208" s="724"/>
    </row>
    <row r="209" spans="1:132" x14ac:dyDescent="0.2">
      <c r="B209" s="745"/>
      <c r="C209" s="746">
        <f>'wedstrijd 1-12'!N23</f>
        <v>52.091837500000004</v>
      </c>
      <c r="D209" s="745"/>
      <c r="E209" s="745"/>
      <c r="F209" s="746">
        <f>'wedstrijd 1-12'!S23</f>
        <v>49.466949999999997</v>
      </c>
      <c r="H209" s="724"/>
      <c r="I209" s="730">
        <f>'wedstrijd 2-13 en 11-22'!E23</f>
        <v>44.426047499999996</v>
      </c>
      <c r="J209" s="724"/>
      <c r="K209" s="724"/>
      <c r="L209" s="730">
        <f>'wedstrijd 2-13 en 11-22'!J23</f>
        <v>55.314532499999999</v>
      </c>
      <c r="M209" s="724"/>
      <c r="N209" s="724"/>
      <c r="O209" s="730">
        <f>'wedstrijd 10-21 en 3-14'!R23</f>
        <v>55.314532499999999</v>
      </c>
      <c r="P209" s="724"/>
      <c r="Q209" s="724"/>
      <c r="R209" s="730">
        <f>'wedstrijd 10-21 en 3-14'!W23</f>
        <v>44.438877500000004</v>
      </c>
      <c r="S209" s="724"/>
      <c r="T209" s="724"/>
      <c r="U209" s="730">
        <f>'wedstrijd 4-15 en 9-20'!E23</f>
        <v>32.5</v>
      </c>
      <c r="V209" s="724"/>
      <c r="W209" s="724"/>
      <c r="X209" s="730">
        <f>'wedstrijd 4-15 en 9-20'!J23</f>
        <v>33.493589999999998</v>
      </c>
      <c r="Y209" s="728"/>
      <c r="Z209" s="728"/>
      <c r="AA209" s="741">
        <f>'wedstrijd 8-19 en 5-16'!R23</f>
        <v>139.5</v>
      </c>
      <c r="AB209" s="728"/>
      <c r="AC209" s="728"/>
      <c r="AD209" s="741">
        <f>'wedstrijd 8-19 en 5-16'!W23</f>
        <v>64.074074999999993</v>
      </c>
      <c r="AE209" s="724"/>
      <c r="AF209" s="724"/>
      <c r="AG209" s="730">
        <f>'wedstrijd 6-17 en 7-18'!E23</f>
        <v>28.869779999999999</v>
      </c>
      <c r="AH209" s="724"/>
      <c r="AI209" s="724"/>
      <c r="AJ209" s="730">
        <f>'wedstrijd 6-17 en 7-18'!J23</f>
        <v>33.493589999999998</v>
      </c>
      <c r="AK209" s="724"/>
      <c r="AL209" s="724"/>
      <c r="AM209" s="730">
        <f>'wedstrijd 6-17 en 7-18'!R23</f>
        <v>19.333332500000001</v>
      </c>
      <c r="AN209" s="724"/>
      <c r="AO209" s="724"/>
      <c r="AP209" s="730">
        <f>'wedstrijd 6-17 en 7-18'!W23</f>
        <v>17.570754999999998</v>
      </c>
      <c r="AQ209" s="724"/>
      <c r="AR209" s="724"/>
      <c r="AS209" s="730">
        <f>'wedstrijd 8-19 en 5-16'!E23</f>
        <v>31.176470000000002</v>
      </c>
      <c r="AT209" s="724"/>
      <c r="AU209" s="724"/>
      <c r="AV209" s="730">
        <f>'wedstrijd 8-19 en 5-16'!J23</f>
        <v>30.259740000000001</v>
      </c>
      <c r="AW209" s="724"/>
      <c r="AX209" s="724"/>
      <c r="AY209" s="730">
        <f>'wedstrijd 4-15 en 9-20'!R23</f>
        <v>20.570387500000002</v>
      </c>
      <c r="AZ209" s="724"/>
      <c r="BA209" s="724"/>
      <c r="BB209" s="730">
        <f>'wedstrijd 4-15 en 9-20'!W23</f>
        <v>22.681705000000001</v>
      </c>
      <c r="BC209" s="724"/>
      <c r="BD209" s="724"/>
      <c r="BE209" s="730">
        <f>'wedstrijd 10-21 en 3-14'!E23</f>
        <v>27.8125</v>
      </c>
      <c r="BF209" s="724"/>
      <c r="BG209" s="724"/>
      <c r="BH209" s="730">
        <f>'wedstrijd 10-21 en 3-14'!J23</f>
        <v>25.109649999999998</v>
      </c>
      <c r="BI209" s="724"/>
      <c r="BJ209" s="724"/>
      <c r="BK209" s="730">
        <f>'wedstrijd 2-13 en 11-22'!R23</f>
        <v>25.5</v>
      </c>
      <c r="BL209" s="724"/>
      <c r="BM209" s="724"/>
      <c r="BN209" s="730">
        <f>'wedstrijd 2-13 en 11-22'!W23</f>
        <v>27.8125</v>
      </c>
      <c r="BO209" s="724"/>
      <c r="BP209" s="724"/>
      <c r="BQ209" s="730">
        <f>'wedstrijd 1-12'!S23</f>
        <v>49.466949999999997</v>
      </c>
      <c r="BR209" s="724"/>
      <c r="BS209" s="724"/>
      <c r="BT209" s="730">
        <f>'wedstrijd 1-12'!N23</f>
        <v>52.091837500000004</v>
      </c>
      <c r="BU209" s="724"/>
      <c r="BV209" s="724"/>
      <c r="BW209" s="730">
        <f>'wedstrijd 2-13 en 11-22'!J23</f>
        <v>55.314532499999999</v>
      </c>
      <c r="BX209" s="724"/>
      <c r="BY209" s="724"/>
      <c r="BZ209" s="730">
        <f>'wedstrijd 2-13 en 11-22'!E23</f>
        <v>44.426047499999996</v>
      </c>
      <c r="CA209" s="724"/>
      <c r="CB209" s="724"/>
      <c r="CC209" s="730">
        <f>'wedstrijd 10-21 en 3-14'!W23</f>
        <v>44.438877500000004</v>
      </c>
      <c r="CD209" s="724"/>
      <c r="CE209" s="724"/>
      <c r="CF209" s="730">
        <f>'wedstrijd 10-21 en 3-14'!R23</f>
        <v>55.314532499999999</v>
      </c>
      <c r="CG209" s="724"/>
      <c r="CH209" s="724"/>
      <c r="CI209" s="730">
        <f>'wedstrijd 4-15 en 9-20'!J23</f>
        <v>33.493589999999998</v>
      </c>
      <c r="CJ209" s="724"/>
      <c r="CK209" s="724"/>
      <c r="CL209" s="730">
        <f>'wedstrijd 4-15 en 9-20'!E23</f>
        <v>32.5</v>
      </c>
      <c r="CM209" s="724"/>
      <c r="CN209" s="724"/>
      <c r="CO209" s="730">
        <f>'wedstrijd 8-19 en 5-16'!W23</f>
        <v>64.074074999999993</v>
      </c>
      <c r="CP209" s="724"/>
      <c r="CQ209" s="724"/>
      <c r="CR209" s="730">
        <f>'wedstrijd 8-19 en 5-16'!R23</f>
        <v>139.5</v>
      </c>
      <c r="CS209" s="724"/>
      <c r="CT209" s="724"/>
      <c r="CU209" s="730">
        <f>'wedstrijd 6-17 en 7-18'!J23</f>
        <v>33.493589999999998</v>
      </c>
      <c r="CV209" s="724"/>
      <c r="CW209" s="724"/>
      <c r="CX209" s="730">
        <f>'wedstrijd 6-17 en 7-18'!E23</f>
        <v>28.869779999999999</v>
      </c>
      <c r="CY209" s="724"/>
      <c r="CZ209" s="724"/>
      <c r="DA209" s="730">
        <f>'wedstrijd 6-17 en 7-18'!W23</f>
        <v>17.570754999999998</v>
      </c>
      <c r="DB209" s="724"/>
      <c r="DC209" s="724"/>
      <c r="DD209" s="730">
        <f>'wedstrijd 6-17 en 7-18'!R23</f>
        <v>19.333332500000001</v>
      </c>
      <c r="DE209" s="728"/>
      <c r="DF209" s="728"/>
      <c r="DG209" s="741">
        <f>'wedstrijd 8-19 en 5-16'!J23</f>
        <v>30.259740000000001</v>
      </c>
      <c r="DH209" s="728"/>
      <c r="DI209" s="728"/>
      <c r="DJ209" s="741">
        <f>'wedstrijd 8-19 en 5-16'!E23</f>
        <v>31.176470000000002</v>
      </c>
      <c r="DK209" s="724"/>
      <c r="DL209" s="724"/>
      <c r="DM209" s="730">
        <f>'wedstrijd 4-15 en 9-20'!W23</f>
        <v>22.681705000000001</v>
      </c>
      <c r="DN209" s="724"/>
      <c r="DO209" s="724"/>
      <c r="DP209" s="730">
        <f>'wedstrijd 4-15 en 9-20'!R23</f>
        <v>20.570387500000002</v>
      </c>
      <c r="DQ209" s="724"/>
      <c r="DR209" s="724"/>
      <c r="DS209" s="730">
        <f>'wedstrijd 10-21 en 3-14'!J23</f>
        <v>25.109649999999998</v>
      </c>
      <c r="DT209" s="724"/>
      <c r="DU209" s="724"/>
      <c r="DV209" s="730">
        <f>'wedstrijd 10-21 en 3-14'!E23</f>
        <v>27.8125</v>
      </c>
      <c r="DW209" s="724"/>
      <c r="DX209" s="724"/>
      <c r="DY209" s="730">
        <f>'wedstrijd 2-13 en 11-22'!W23</f>
        <v>27.8125</v>
      </c>
      <c r="DZ209" s="724"/>
      <c r="EA209" s="724"/>
      <c r="EB209" s="730">
        <f>'wedstrijd 2-13 en 11-22'!R23</f>
        <v>25.5</v>
      </c>
    </row>
    <row r="210" spans="1:132" s="729" customFormat="1" x14ac:dyDescent="0.25">
      <c r="B210" s="729" t="str">
        <f>'wedstrijd 1-12'!O23</f>
        <v>Schaik van Koos</v>
      </c>
      <c r="E210" s="729" t="str">
        <f>'wedstrijd 1-12'!T23</f>
        <v>Wijk v.Ton</v>
      </c>
      <c r="H210" s="729" t="str">
        <f>'wedstrijd 2-13 en 11-22'!F23</f>
        <v>Heumen Wim</v>
      </c>
      <c r="K210" s="729" t="str">
        <f>'wedstrijd 2-13 en 11-22'!K23</f>
        <v>Scheel Albert</v>
      </c>
      <c r="N210" s="729" t="str">
        <f>'wedstrijd 10-21 en 3-14'!S23</f>
        <v>Scheel Albert</v>
      </c>
      <c r="Q210" s="729" t="str">
        <f>'wedstrijd 10-21 en 3-14'!X23</f>
        <v>Scheel Jaap</v>
      </c>
      <c r="T210" s="729" t="str">
        <f>'wedstrijd 4-15 en 9-20'!F23</f>
        <v>Ruis Willem</v>
      </c>
      <c r="W210" s="729" t="str">
        <f>'wedstrijd 4-15 en 9-20'!K23</f>
        <v>Kasteren van Harry</v>
      </c>
      <c r="Z210" s="729" t="str">
        <f>'wedstrijd 8-19 en 5-16'!S23</f>
        <v>Severs Dick</v>
      </c>
      <c r="AC210" s="729" t="str">
        <f>'wedstrijd 8-19 en 5-16'!X23</f>
        <v>Vlooswijk Cees</v>
      </c>
      <c r="AF210" s="729" t="str">
        <f>'wedstrijd 6-17 en 7-18'!F23</f>
        <v>Sandbrink Joop</v>
      </c>
      <c r="AI210" s="729" t="str">
        <f>'wedstrijd 6-17 en 7-18'!K23</f>
        <v>Kasteren van Harry</v>
      </c>
      <c r="AL210" s="729" t="str">
        <f>'wedstrijd 6-17 en 7-18'!S23</f>
        <v>Langerak Aart</v>
      </c>
      <c r="AO210" s="729" t="str">
        <f>'wedstrijd 6-17 en 7-18'!X23</f>
        <v>Galen v.Willem</v>
      </c>
      <c r="AR210" s="729" t="str">
        <f>'wedstrijd 8-19 en 5-16'!F23</f>
        <v>Stelwagen Jentje</v>
      </c>
      <c r="AU210" s="729" t="str">
        <f>'wedstrijd 8-19 en 5-16'!K23</f>
        <v xml:space="preserve">Berends Sjaak </v>
      </c>
      <c r="AX210" s="729" t="str">
        <f>'wedstrijd 4-15 en 9-20'!S23</f>
        <v xml:space="preserve">Rooijen van Joop </v>
      </c>
      <c r="BA210" s="729" t="str">
        <f>'wedstrijd 4-15 en 9-20'!X23</f>
        <v>Hagedoorn Rob</v>
      </c>
      <c r="BD210" s="729" t="str">
        <f>'wedstrijd 10-21 en 3-14'!F23</f>
        <v>Kroon Jos</v>
      </c>
      <c r="BG210" s="729" t="str">
        <f>'wedstrijd 10-21 en 3-14'!K23</f>
        <v>Minnema Jan</v>
      </c>
      <c r="BJ210" s="729" t="str">
        <f>'wedstrijd 2-13 en 11-22'!S23</f>
        <v>Gelder van Frans</v>
      </c>
      <c r="BM210" s="729" t="str">
        <f>'wedstrijd 2-13 en 11-22'!X23</f>
        <v>Kroon Jos</v>
      </c>
      <c r="BP210" s="729" t="str">
        <f>'wedstrijd 1-12'!T23</f>
        <v>Wijk v.Ton</v>
      </c>
      <c r="BS210" s="729" t="str">
        <f>'wedstrijd 1-12'!O23</f>
        <v>Schaik van Koos</v>
      </c>
      <c r="BV210" s="729" t="str">
        <f>'wedstrijd 2-13 en 11-22'!K23</f>
        <v>Scheel Albert</v>
      </c>
      <c r="BY210" s="729" t="str">
        <f>'wedstrijd 2-13 en 11-22'!F23</f>
        <v>Heumen Wim</v>
      </c>
      <c r="CB210" s="729" t="str">
        <f>'wedstrijd 10-21 en 3-14'!X23</f>
        <v>Scheel Jaap</v>
      </c>
      <c r="CE210" s="729" t="str">
        <f>'wedstrijd 10-21 en 3-14'!S23</f>
        <v>Scheel Albert</v>
      </c>
      <c r="CH210" s="729" t="str">
        <f>'wedstrijd 4-15 en 9-20'!K23</f>
        <v>Kasteren van Harry</v>
      </c>
      <c r="CK210" s="729" t="str">
        <f>'wedstrijd 4-15 en 9-20'!F23</f>
        <v>Ruis Willem</v>
      </c>
      <c r="CN210" s="729" t="str">
        <f>'wedstrijd 8-19 en 5-16'!X23</f>
        <v>Vlooswijk Cees</v>
      </c>
      <c r="CQ210" s="729" t="str">
        <f>'wedstrijd 8-19 en 5-16'!S23</f>
        <v>Severs Dick</v>
      </c>
      <c r="CT210" s="729" t="str">
        <f>'wedstrijd 6-17 en 7-18'!K23</f>
        <v>Kasteren van Harry</v>
      </c>
      <c r="CW210" s="729" t="str">
        <f>'wedstrijd 6-17 en 7-18'!F23</f>
        <v>Sandbrink Joop</v>
      </c>
      <c r="CZ210" s="729" t="str">
        <f>'wedstrijd 6-17 en 7-18'!X23</f>
        <v>Galen v.Willem</v>
      </c>
      <c r="DC210" s="729" t="str">
        <f>'wedstrijd 6-17 en 7-18'!S23</f>
        <v>Langerak Aart</v>
      </c>
      <c r="DF210" s="729" t="str">
        <f>'wedstrijd 8-19 en 5-16'!K23</f>
        <v xml:space="preserve">Berends Sjaak </v>
      </c>
      <c r="DI210" s="729" t="str">
        <f>'wedstrijd 8-19 en 5-16'!F23</f>
        <v>Stelwagen Jentje</v>
      </c>
      <c r="DL210" s="729" t="str">
        <f>'wedstrijd 4-15 en 9-20'!X23</f>
        <v>Hagedoorn Rob</v>
      </c>
      <c r="DO210" s="729" t="str">
        <f>'wedstrijd 4-15 en 9-20'!S23</f>
        <v xml:space="preserve">Rooijen van Joop </v>
      </c>
      <c r="DR210" s="729" t="str">
        <f>'wedstrijd 10-21 en 3-14'!K23</f>
        <v>Minnema Jan</v>
      </c>
      <c r="DU210" s="729" t="str">
        <f>'wedstrijd 10-21 en 3-14'!F23</f>
        <v>Kroon Jos</v>
      </c>
      <c r="DX210" s="729" t="str">
        <f>'wedstrijd 2-13 en 11-22'!X23</f>
        <v>Kroon Jos</v>
      </c>
      <c r="EA210" s="729" t="str">
        <f>'wedstrijd 2-13 en 11-22'!S23</f>
        <v>Gelder van Frans</v>
      </c>
    </row>
    <row r="211" spans="1:132" x14ac:dyDescent="0.2">
      <c r="A211" s="723"/>
      <c r="B211" s="723"/>
      <c r="C211" s="723"/>
      <c r="D211" s="723"/>
      <c r="E211" s="723"/>
      <c r="F211" s="723"/>
    </row>
    <row r="212" spans="1:132" x14ac:dyDescent="0.2">
      <c r="A212" s="723"/>
      <c r="B212" s="723"/>
      <c r="C212" s="723"/>
      <c r="D212" s="723"/>
      <c r="E212" s="723"/>
      <c r="F212" s="723"/>
    </row>
    <row r="213" spans="1:132" x14ac:dyDescent="0.2">
      <c r="A213" s="731"/>
      <c r="B213" s="731"/>
      <c r="C213" s="723" t="s">
        <v>319</v>
      </c>
      <c r="D213" s="731"/>
      <c r="E213" s="724"/>
      <c r="F213" s="732"/>
      <c r="I213" s="723" t="s">
        <v>319</v>
      </c>
      <c r="O213" s="723" t="s">
        <v>319</v>
      </c>
      <c r="U213" s="723" t="s">
        <v>319</v>
      </c>
      <c r="AA213" s="723" t="s">
        <v>319</v>
      </c>
      <c r="AG213" s="723" t="s">
        <v>319</v>
      </c>
      <c r="AM213" s="723" t="s">
        <v>319</v>
      </c>
      <c r="AS213" s="723" t="s">
        <v>319</v>
      </c>
      <c r="AY213" s="723" t="s">
        <v>319</v>
      </c>
      <c r="BE213" s="723" t="s">
        <v>319</v>
      </c>
      <c r="BK213" s="723" t="s">
        <v>319</v>
      </c>
      <c r="BQ213" s="723" t="s">
        <v>319</v>
      </c>
      <c r="BW213" s="723" t="s">
        <v>319</v>
      </c>
      <c r="CC213" s="723" t="s">
        <v>319</v>
      </c>
      <c r="CI213" s="723" t="s">
        <v>319</v>
      </c>
      <c r="CO213" s="723" t="s">
        <v>319</v>
      </c>
      <c r="CU213" s="723" t="s">
        <v>319</v>
      </c>
      <c r="DA213" s="723" t="s">
        <v>319</v>
      </c>
      <c r="DG213" s="723" t="s">
        <v>319</v>
      </c>
      <c r="DM213" s="723" t="s">
        <v>319</v>
      </c>
      <c r="DS213" s="723" t="s">
        <v>319</v>
      </c>
      <c r="DY213" s="723" t="s">
        <v>319</v>
      </c>
    </row>
    <row r="214" spans="1:132" x14ac:dyDescent="0.2">
      <c r="A214" s="731"/>
      <c r="B214" s="731">
        <f>'wedstrijd 1-12'!L1</f>
        <v>1</v>
      </c>
      <c r="C214" s="731"/>
      <c r="D214" s="731"/>
      <c r="E214" s="723"/>
      <c r="F214" s="733">
        <f>'wedstrijd 1-12'!I2</f>
        <v>43382</v>
      </c>
      <c r="H214" s="724">
        <f>'wedstrijd 2-13 en 11-22'!C1</f>
        <v>2</v>
      </c>
      <c r="I214" s="724"/>
      <c r="J214" s="724"/>
      <c r="K214" s="724"/>
      <c r="L214" s="725">
        <f>'wedstrijd 2-13 en 11-22'!A1</f>
        <v>43389</v>
      </c>
      <c r="M214" s="724"/>
      <c r="N214" s="724">
        <f>'wedstrijd 10-21 en 3-14'!P1</f>
        <v>3</v>
      </c>
      <c r="O214" s="724"/>
      <c r="P214" s="724"/>
      <c r="Q214" s="724"/>
      <c r="R214" s="725">
        <f>'wedstrijd 10-21 en 3-14'!M2</f>
        <v>43396</v>
      </c>
      <c r="S214" s="724"/>
      <c r="T214" s="724">
        <f>'wedstrijd 4-15 en 9-20'!C1</f>
        <v>4</v>
      </c>
      <c r="U214" s="724"/>
      <c r="V214" s="724"/>
      <c r="W214" s="724"/>
      <c r="X214" s="725">
        <f>'wedstrijd 4-15 en 9-20'!A1</f>
        <v>43403</v>
      </c>
      <c r="Y214" s="724"/>
      <c r="Z214" s="724">
        <f>'wedstrijd 8-19 en 5-16'!P1</f>
        <v>5</v>
      </c>
      <c r="AA214" s="724"/>
      <c r="AB214" s="724"/>
      <c r="AC214" s="724"/>
      <c r="AD214" s="725">
        <f>'wedstrijd 8-19 en 5-16'!M2</f>
        <v>43410</v>
      </c>
      <c r="AE214" s="724"/>
      <c r="AF214" s="724">
        <f>'wedstrijd 6-17 en 7-18'!C1</f>
        <v>6</v>
      </c>
      <c r="AG214" s="724"/>
      <c r="AH214" s="724"/>
      <c r="AI214" s="724"/>
      <c r="AJ214" s="725">
        <f>'wedstrijd 6-17 en 7-18'!A1</f>
        <v>43417</v>
      </c>
      <c r="AK214" s="724"/>
      <c r="AL214" s="724">
        <f>'wedstrijd 6-17 en 7-18'!P1</f>
        <v>7</v>
      </c>
      <c r="AM214" s="724"/>
      <c r="AN214" s="724"/>
      <c r="AO214" s="724"/>
      <c r="AP214" s="725">
        <f>'wedstrijd 6-17 en 7-18'!M2</f>
        <v>43424</v>
      </c>
      <c r="AQ214" s="724"/>
      <c r="AR214" s="724">
        <f>'wedstrijd 8-19 en 5-16'!C1</f>
        <v>8</v>
      </c>
      <c r="AS214" s="724"/>
      <c r="AT214" s="724"/>
      <c r="AU214" s="724"/>
      <c r="AV214" s="725">
        <f>'wedstrijd 8-19 en 5-16'!A1</f>
        <v>43431</v>
      </c>
      <c r="AW214" s="724"/>
      <c r="AX214" s="724">
        <f>'wedstrijd 4-15 en 9-20'!P1</f>
        <v>9</v>
      </c>
      <c r="AY214" s="724"/>
      <c r="AZ214" s="724"/>
      <c r="BA214" s="724"/>
      <c r="BB214" s="725">
        <f>'wedstrijd 4-15 en 9-20'!M2</f>
        <v>43438</v>
      </c>
      <c r="BC214" s="724"/>
      <c r="BD214" s="724">
        <f>'wedstrijd 10-21 en 3-14'!C1</f>
        <v>10</v>
      </c>
      <c r="BE214" s="724"/>
      <c r="BF214" s="724"/>
      <c r="BG214" s="724"/>
      <c r="BH214" s="725">
        <f>'wedstrijd 10-21 en 3-14'!A1</f>
        <v>43445</v>
      </c>
      <c r="BI214" s="724"/>
      <c r="BJ214" s="724">
        <f>'wedstrijd 2-13 en 11-22'!P1</f>
        <v>11</v>
      </c>
      <c r="BK214" s="724"/>
      <c r="BL214" s="724"/>
      <c r="BM214" s="724"/>
      <c r="BN214" s="725">
        <f>'wedstrijd 2-13 en 11-22'!M2</f>
        <v>43452</v>
      </c>
      <c r="BO214" s="724"/>
      <c r="BP214" s="724" t="str">
        <f>'wedstrijd 1-12'!L55</f>
        <v>12</v>
      </c>
      <c r="BQ214" s="724"/>
      <c r="BR214" s="724"/>
      <c r="BS214" s="724"/>
      <c r="BT214" s="726" t="str">
        <f>'wedstrijd 1-12'!I55</f>
        <v>08-01-2019</v>
      </c>
      <c r="BU214" s="724"/>
      <c r="BV214" s="724">
        <f>'wedstrijd 2-13 en 11-22'!C55</f>
        <v>13</v>
      </c>
      <c r="BW214" s="724"/>
      <c r="BX214" s="724"/>
      <c r="BY214" s="724"/>
      <c r="BZ214" s="725" t="str">
        <f>'wedstrijd 2-13 en 11-22'!A55</f>
        <v>15-01-2019</v>
      </c>
      <c r="CA214" s="724"/>
      <c r="CB214" s="724">
        <f>'wedstrijd 10-21 en 3-14'!P55</f>
        <v>14</v>
      </c>
      <c r="CC214" s="724"/>
      <c r="CD214" s="724"/>
      <c r="CE214" s="724"/>
      <c r="CF214" s="727" t="str">
        <f>'wedstrijd 10-21 en 3-14'!N55</f>
        <v>22-01-2019</v>
      </c>
      <c r="CG214" s="724"/>
      <c r="CH214" s="724">
        <f>'wedstrijd 4-15 en 9-20'!C55</f>
        <v>15</v>
      </c>
      <c r="CI214" s="724"/>
      <c r="CJ214" s="724"/>
      <c r="CK214" s="724"/>
      <c r="CL214" s="727" t="str">
        <f>'wedstrijd 4-15 en 9-20'!A55</f>
        <v>29-01-2019</v>
      </c>
      <c r="CM214" s="724"/>
      <c r="CN214" s="724">
        <f>'wedstrijd 8-19 en 5-16'!P55</f>
        <v>16</v>
      </c>
      <c r="CO214" s="724"/>
      <c r="CP214" s="724"/>
      <c r="CQ214" s="724"/>
      <c r="CR214" s="727" t="str">
        <f>'wedstrijd 8-19 en 5-16'!N55</f>
        <v>05-02-2019</v>
      </c>
      <c r="CS214" s="724"/>
      <c r="CT214" s="724">
        <f>'wedstrijd 6-17 en 7-18'!C55</f>
        <v>17</v>
      </c>
      <c r="CU214" s="724"/>
      <c r="CV214" s="724"/>
      <c r="CW214" s="724"/>
      <c r="CX214" s="727" t="str">
        <f>'wedstrijd 6-17 en 7-18'!A55</f>
        <v>12-02-2019</v>
      </c>
      <c r="CY214" s="724"/>
      <c r="CZ214" s="724">
        <f>'wedstrijd 6-17 en 7-18'!P55</f>
        <v>18</v>
      </c>
      <c r="DA214" s="724"/>
      <c r="DB214" s="724"/>
      <c r="DC214" s="724"/>
      <c r="DD214" s="727" t="str">
        <f>'wedstrijd 6-17 en 7-18'!N55</f>
        <v>19-02-2019</v>
      </c>
      <c r="DE214" s="724"/>
      <c r="DF214" s="724">
        <f>'wedstrijd 8-19 en 5-16'!C55</f>
        <v>19</v>
      </c>
      <c r="DG214" s="724"/>
      <c r="DH214" s="724"/>
      <c r="DI214" s="724"/>
      <c r="DJ214" s="727" t="str">
        <f>'wedstrijd 8-19 en 5-16'!A55</f>
        <v>26-02-2019</v>
      </c>
      <c r="DK214" s="724"/>
      <c r="DL214" s="724">
        <f>'wedstrijd 4-15 en 9-20'!P55</f>
        <v>20</v>
      </c>
      <c r="DM214" s="724"/>
      <c r="DN214" s="724"/>
      <c r="DO214" s="724"/>
      <c r="DP214" s="727" t="str">
        <f>'wedstrijd 4-15 en 9-20'!N55</f>
        <v>05-03-2019</v>
      </c>
      <c r="DQ214" s="724"/>
      <c r="DR214" s="724">
        <f>'wedstrijd 10-21 en 3-14'!C55</f>
        <v>21</v>
      </c>
      <c r="DS214" s="724"/>
      <c r="DT214" s="724"/>
      <c r="DU214" s="724"/>
      <c r="DV214" s="727" t="str">
        <f>'wedstrijd 10-21 en 3-14'!A55</f>
        <v>12-03-2019</v>
      </c>
      <c r="DW214" s="724"/>
      <c r="DX214" s="724">
        <f>'wedstrijd 2-13 en 11-22'!P55</f>
        <v>22</v>
      </c>
      <c r="DY214" s="724"/>
      <c r="DZ214" s="724"/>
      <c r="EA214" s="724"/>
      <c r="EB214" s="727" t="str">
        <f>'wedstrijd 2-13 en 11-22'!N55</f>
        <v>19-03-2019</v>
      </c>
    </row>
    <row r="215" spans="1:132" x14ac:dyDescent="0.2">
      <c r="A215" s="731"/>
      <c r="B215" s="731"/>
      <c r="C215" s="731"/>
      <c r="D215" s="731"/>
      <c r="E215" s="731"/>
      <c r="F215" s="731"/>
      <c r="H215" s="724"/>
      <c r="I215" s="724"/>
      <c r="J215" s="724"/>
      <c r="K215" s="724"/>
      <c r="L215" s="724"/>
      <c r="M215" s="724"/>
      <c r="N215" s="724"/>
      <c r="O215" s="724"/>
      <c r="P215" s="724"/>
      <c r="Q215" s="724"/>
      <c r="R215" s="724"/>
      <c r="S215" s="724"/>
      <c r="T215" s="724"/>
      <c r="U215" s="724"/>
      <c r="V215" s="724"/>
      <c r="W215" s="724"/>
      <c r="X215" s="724"/>
      <c r="Y215" s="724"/>
      <c r="Z215" s="724"/>
      <c r="AA215" s="724"/>
      <c r="AB215" s="724"/>
      <c r="AC215" s="724"/>
      <c r="AD215" s="724"/>
      <c r="AE215" s="724"/>
      <c r="AF215" s="724"/>
      <c r="AG215" s="724"/>
      <c r="AH215" s="724"/>
      <c r="AI215" s="724"/>
      <c r="AJ215" s="724"/>
      <c r="AK215" s="724"/>
      <c r="AL215" s="724"/>
      <c r="AM215" s="724"/>
      <c r="AN215" s="724"/>
      <c r="AO215" s="724"/>
      <c r="AP215" s="724"/>
      <c r="AQ215" s="724"/>
      <c r="AR215" s="724"/>
      <c r="AS215" s="724"/>
      <c r="AT215" s="724"/>
      <c r="AU215" s="724"/>
      <c r="AV215" s="724"/>
      <c r="AW215" s="724"/>
      <c r="AX215" s="724"/>
      <c r="AY215" s="724"/>
      <c r="AZ215" s="724"/>
      <c r="BA215" s="724"/>
      <c r="BB215" s="724"/>
      <c r="BC215" s="724"/>
      <c r="BD215" s="724"/>
      <c r="BE215" s="724"/>
      <c r="BF215" s="724"/>
      <c r="BG215" s="724"/>
      <c r="BH215" s="724"/>
      <c r="BI215" s="724"/>
      <c r="BJ215" s="724"/>
      <c r="BK215" s="724"/>
      <c r="BL215" s="724"/>
      <c r="BM215" s="724"/>
      <c r="BN215" s="724"/>
      <c r="BO215" s="724"/>
      <c r="BP215" s="724"/>
      <c r="BQ215" s="724"/>
      <c r="BR215" s="724"/>
      <c r="BS215" s="724"/>
      <c r="BT215" s="724"/>
      <c r="BU215" s="724"/>
      <c r="BV215" s="724"/>
      <c r="BW215" s="724"/>
      <c r="BX215" s="724"/>
      <c r="BY215" s="724"/>
      <c r="BZ215" s="724"/>
      <c r="CA215" s="724"/>
      <c r="CB215" s="724"/>
      <c r="CC215" s="724"/>
      <c r="CD215" s="724"/>
      <c r="CE215" s="724"/>
      <c r="CF215" s="724"/>
      <c r="CG215" s="724"/>
      <c r="CH215" s="724"/>
      <c r="CI215" s="724"/>
      <c r="CJ215" s="724"/>
      <c r="CK215" s="724"/>
      <c r="CL215" s="724"/>
      <c r="CM215" s="724"/>
      <c r="CN215" s="724"/>
      <c r="CO215" s="724"/>
      <c r="CP215" s="724"/>
      <c r="CQ215" s="724"/>
      <c r="CR215" s="724"/>
      <c r="CS215" s="724"/>
      <c r="CT215" s="724"/>
      <c r="CU215" s="724"/>
      <c r="CV215" s="724"/>
      <c r="CW215" s="724"/>
      <c r="CX215" s="724"/>
      <c r="CY215" s="724"/>
      <c r="CZ215" s="724"/>
      <c r="DA215" s="724"/>
      <c r="DB215" s="724"/>
      <c r="DC215" s="724"/>
      <c r="DD215" s="724"/>
      <c r="DE215" s="724"/>
      <c r="DF215" s="724"/>
      <c r="DG215" s="724"/>
      <c r="DH215" s="724"/>
      <c r="DI215" s="724"/>
      <c r="DJ215" s="724"/>
      <c r="DK215" s="724"/>
      <c r="DL215" s="724"/>
      <c r="DM215" s="724"/>
      <c r="DN215" s="724"/>
      <c r="DO215" s="724"/>
      <c r="DP215" s="724"/>
      <c r="DQ215" s="724"/>
      <c r="DR215" s="724"/>
      <c r="DS215" s="724"/>
      <c r="DT215" s="724"/>
      <c r="DU215" s="724"/>
      <c r="DV215" s="724"/>
      <c r="DW215" s="724"/>
      <c r="DX215" s="724"/>
      <c r="DY215" s="724"/>
      <c r="DZ215" s="724"/>
      <c r="EA215" s="724"/>
      <c r="EB215" s="724"/>
    </row>
    <row r="216" spans="1:132" x14ac:dyDescent="0.2">
      <c r="A216" s="731"/>
      <c r="B216" s="731"/>
      <c r="C216" s="731"/>
      <c r="D216" s="731"/>
      <c r="E216" s="731"/>
      <c r="F216" s="731"/>
      <c r="H216" s="724"/>
      <c r="I216" s="724"/>
      <c r="J216" s="724"/>
      <c r="K216" s="724"/>
      <c r="L216" s="724"/>
      <c r="M216" s="724"/>
      <c r="N216" s="724"/>
      <c r="O216" s="724"/>
      <c r="P216" s="724"/>
      <c r="Q216" s="724"/>
      <c r="R216" s="724"/>
      <c r="S216" s="724"/>
      <c r="T216" s="724"/>
      <c r="U216" s="724"/>
      <c r="V216" s="724"/>
      <c r="W216" s="724"/>
      <c r="X216" s="724"/>
      <c r="Y216" s="724"/>
      <c r="Z216" s="724"/>
      <c r="AA216" s="724"/>
      <c r="AB216" s="724"/>
      <c r="AC216" s="724"/>
      <c r="AD216" s="724"/>
      <c r="AE216" s="724"/>
      <c r="AF216" s="724"/>
      <c r="AG216" s="724"/>
      <c r="AH216" s="724"/>
      <c r="AI216" s="724"/>
      <c r="AJ216" s="724"/>
      <c r="AK216" s="724"/>
      <c r="AL216" s="724"/>
      <c r="AM216" s="724"/>
      <c r="AN216" s="724"/>
      <c r="AO216" s="724"/>
      <c r="AP216" s="724"/>
      <c r="AQ216" s="724"/>
      <c r="AR216" s="724"/>
      <c r="AS216" s="724"/>
      <c r="AT216" s="724"/>
      <c r="AU216" s="724"/>
      <c r="AV216" s="724"/>
      <c r="AW216" s="724"/>
      <c r="AX216" s="724"/>
      <c r="AY216" s="724"/>
      <c r="AZ216" s="724"/>
      <c r="BA216" s="724"/>
      <c r="BB216" s="724"/>
      <c r="BC216" s="724"/>
      <c r="BD216" s="724"/>
      <c r="BE216" s="724"/>
      <c r="BF216" s="724"/>
      <c r="BG216" s="724"/>
      <c r="BH216" s="724"/>
      <c r="BI216" s="724"/>
      <c r="BJ216" s="724"/>
      <c r="BK216" s="724"/>
      <c r="BL216" s="724"/>
      <c r="BM216" s="724"/>
      <c r="BN216" s="724"/>
      <c r="BO216" s="724"/>
      <c r="BP216" s="724"/>
      <c r="BQ216" s="724"/>
      <c r="BR216" s="724"/>
      <c r="BS216" s="724"/>
      <c r="BT216" s="724"/>
      <c r="BU216" s="724"/>
      <c r="BV216" s="724"/>
      <c r="BW216" s="724"/>
      <c r="BX216" s="724"/>
      <c r="BY216" s="724"/>
      <c r="BZ216" s="724"/>
      <c r="CA216" s="724"/>
      <c r="CB216" s="724"/>
      <c r="CC216" s="724"/>
      <c r="CD216" s="724"/>
      <c r="CE216" s="724"/>
      <c r="CF216" s="724"/>
      <c r="CG216" s="724"/>
      <c r="CH216" s="724"/>
      <c r="CI216" s="724"/>
      <c r="CJ216" s="724"/>
      <c r="CK216" s="724"/>
      <c r="CL216" s="724"/>
      <c r="CM216" s="724"/>
      <c r="CN216" s="724"/>
      <c r="CO216" s="724"/>
      <c r="CP216" s="724"/>
      <c r="CQ216" s="724"/>
      <c r="CR216" s="724"/>
      <c r="CS216" s="724"/>
      <c r="CT216" s="724"/>
      <c r="CU216" s="724"/>
      <c r="CV216" s="724"/>
      <c r="CW216" s="724"/>
      <c r="CX216" s="724"/>
      <c r="CY216" s="724"/>
      <c r="CZ216" s="724"/>
      <c r="DA216" s="724"/>
      <c r="DB216" s="724"/>
      <c r="DC216" s="724"/>
      <c r="DD216" s="724"/>
      <c r="DE216" s="724"/>
      <c r="DF216" s="724"/>
      <c r="DG216" s="724"/>
      <c r="DH216" s="724"/>
      <c r="DI216" s="724"/>
      <c r="DJ216" s="724"/>
      <c r="DK216" s="724"/>
      <c r="DL216" s="724"/>
      <c r="DM216" s="724"/>
      <c r="DN216" s="724"/>
      <c r="DO216" s="724"/>
      <c r="DP216" s="724"/>
      <c r="DQ216" s="724"/>
      <c r="DR216" s="724"/>
      <c r="DS216" s="724"/>
      <c r="DT216" s="724"/>
      <c r="DU216" s="724"/>
      <c r="DV216" s="724"/>
      <c r="DW216" s="724"/>
      <c r="DX216" s="724"/>
      <c r="DY216" s="724"/>
      <c r="DZ216" s="724"/>
      <c r="EA216" s="724"/>
      <c r="EB216" s="724"/>
    </row>
    <row r="217" spans="1:132" x14ac:dyDescent="0.2">
      <c r="A217" s="731"/>
      <c r="B217" s="734"/>
      <c r="C217" s="735" t="str">
        <f>'wedstrijd 1-12'!L24</f>
        <v>F</v>
      </c>
      <c r="D217" s="731"/>
      <c r="E217" s="734"/>
      <c r="F217" s="735" t="str">
        <f>'wedstrijd 1-12'!Q24</f>
        <v>F</v>
      </c>
      <c r="H217" s="724"/>
      <c r="I217" s="724" t="str">
        <f>'wedstrijd 2-13 en 11-22'!C24</f>
        <v>F</v>
      </c>
      <c r="J217" s="724"/>
      <c r="K217" s="724"/>
      <c r="L217" s="724" t="str">
        <f>'wedstrijd 2-13 en 11-22'!H24</f>
        <v>F</v>
      </c>
      <c r="M217" s="724"/>
      <c r="N217" s="724"/>
      <c r="O217" s="724" t="str">
        <f>'wedstrijd 10-21 en 3-14'!P24</f>
        <v>C</v>
      </c>
      <c r="P217" s="724"/>
      <c r="Q217" s="724"/>
      <c r="R217" s="724" t="str">
        <f>'wedstrijd 10-21 en 3-14'!U24</f>
        <v>C</v>
      </c>
      <c r="S217" s="724"/>
      <c r="T217" s="724"/>
      <c r="U217" s="724" t="str">
        <f>'wedstrijd 4-15 en 9-20'!C24</f>
        <v>C</v>
      </c>
      <c r="V217" s="724"/>
      <c r="W217" s="724"/>
      <c r="X217" s="724" t="str">
        <f>'wedstrijd 4-15 en 9-20'!H24</f>
        <v>C</v>
      </c>
      <c r="Y217" s="724"/>
      <c r="Z217" s="724"/>
      <c r="AA217" s="724" t="str">
        <f>'wedstrijd 8-19 en 5-16'!P24</f>
        <v>C</v>
      </c>
      <c r="AB217" s="724"/>
      <c r="AC217" s="724"/>
      <c r="AD217" s="724" t="str">
        <f>'wedstrijd 8-19 en 5-16'!U24</f>
        <v>C</v>
      </c>
      <c r="AE217" s="724"/>
      <c r="AF217" s="724"/>
      <c r="AG217" s="724" t="str">
        <f>'wedstrijd 6-17 en 7-18'!C24</f>
        <v>F</v>
      </c>
      <c r="AH217" s="724"/>
      <c r="AI217" s="724"/>
      <c r="AJ217" s="724" t="str">
        <f>'wedstrijd 6-17 en 7-18'!H24</f>
        <v>F</v>
      </c>
      <c r="AK217" s="724"/>
      <c r="AL217" s="724"/>
      <c r="AM217" s="724" t="str">
        <f>'wedstrijd 6-17 en 7-18'!P24</f>
        <v>E</v>
      </c>
      <c r="AN217" s="724"/>
      <c r="AO217" s="724"/>
      <c r="AP217" s="724" t="str">
        <f>'wedstrijd 6-17 en 7-18'!U24</f>
        <v>E</v>
      </c>
      <c r="AQ217" s="724"/>
      <c r="AR217" s="724"/>
      <c r="AS217" s="724" t="str">
        <f>'wedstrijd 8-19 en 5-16'!C24</f>
        <v>G</v>
      </c>
      <c r="AT217" s="724"/>
      <c r="AU217" s="724"/>
      <c r="AV217" s="724" t="str">
        <f>'wedstrijd 8-19 en 5-16'!H24</f>
        <v>G</v>
      </c>
      <c r="AW217" s="724"/>
      <c r="AX217" s="724"/>
      <c r="AY217" s="724" t="str">
        <f>'wedstrijd 4-15 en 9-20'!P24</f>
        <v>C</v>
      </c>
      <c r="AZ217" s="724"/>
      <c r="BA217" s="724"/>
      <c r="BB217" s="724" t="str">
        <f>'wedstrijd 4-15 en 9-20'!U24</f>
        <v>C</v>
      </c>
      <c r="BC217" s="724"/>
      <c r="BD217" s="724"/>
      <c r="BE217" s="724" t="str">
        <f>'wedstrijd 10-21 en 3-14'!C24</f>
        <v>H</v>
      </c>
      <c r="BF217" s="724"/>
      <c r="BG217" s="724"/>
      <c r="BH217" s="724" t="str">
        <f>'wedstrijd 10-21 en 3-14'!H24</f>
        <v>H</v>
      </c>
      <c r="BI217" s="724"/>
      <c r="BJ217" s="724"/>
      <c r="BK217" s="724" t="str">
        <f>'wedstrijd 2-13 en 11-22'!P24</f>
        <v>C</v>
      </c>
      <c r="BL217" s="724"/>
      <c r="BM217" s="724"/>
      <c r="BN217" s="724" t="str">
        <f>'wedstrijd 2-13 en 11-22'!U24</f>
        <v>C</v>
      </c>
      <c r="BO217" s="724"/>
      <c r="BP217" s="724"/>
      <c r="BQ217" s="724" t="str">
        <f>'wedstrijd 1-12'!Q24</f>
        <v>F</v>
      </c>
      <c r="BR217" s="724"/>
      <c r="BS217" s="724"/>
      <c r="BT217" s="724" t="str">
        <f>'wedstrijd 1-12'!L24</f>
        <v>F</v>
      </c>
      <c r="BU217" s="724"/>
      <c r="BV217" s="724"/>
      <c r="BW217" s="724" t="str">
        <f>'wedstrijd 2-13 en 11-22'!H24</f>
        <v>F</v>
      </c>
      <c r="BX217" s="724"/>
      <c r="BY217" s="724"/>
      <c r="BZ217" s="724" t="str">
        <f>'wedstrijd 2-13 en 11-22'!C24</f>
        <v>F</v>
      </c>
      <c r="CA217" s="724"/>
      <c r="CB217" s="724"/>
      <c r="CC217" s="724" t="str">
        <f>'wedstrijd 10-21 en 3-14'!U24</f>
        <v>C</v>
      </c>
      <c r="CD217" s="724"/>
      <c r="CE217" s="724"/>
      <c r="CF217" s="724" t="str">
        <f>'wedstrijd 10-21 en 3-14'!P24</f>
        <v>C</v>
      </c>
      <c r="CG217" s="724"/>
      <c r="CH217" s="724"/>
      <c r="CI217" s="724" t="str">
        <f>'wedstrijd 4-15 en 9-20'!H24</f>
        <v>C</v>
      </c>
      <c r="CJ217" s="724"/>
      <c r="CK217" s="724"/>
      <c r="CL217" s="724" t="str">
        <f>'wedstrijd 4-15 en 9-20'!C24</f>
        <v>C</v>
      </c>
      <c r="CM217" s="724"/>
      <c r="CN217" s="724"/>
      <c r="CO217" s="724" t="str">
        <f>'wedstrijd 8-19 en 5-16'!U24</f>
        <v>C</v>
      </c>
      <c r="CP217" s="724"/>
      <c r="CQ217" s="724"/>
      <c r="CR217" s="724" t="str">
        <f>'wedstrijd 8-19 en 5-16'!P24</f>
        <v>C</v>
      </c>
      <c r="CS217" s="724"/>
      <c r="CT217" s="724"/>
      <c r="CU217" s="724" t="str">
        <f>'wedstrijd 6-17 en 7-18'!H24</f>
        <v>F</v>
      </c>
      <c r="CV217" s="724"/>
      <c r="CW217" s="724"/>
      <c r="CX217" s="724" t="str">
        <f>'wedstrijd 6-17 en 7-18'!C24</f>
        <v>F</v>
      </c>
      <c r="CY217" s="724"/>
      <c r="CZ217" s="724"/>
      <c r="DA217" s="724" t="str">
        <f>'wedstrijd 6-17 en 7-18'!U24</f>
        <v>E</v>
      </c>
      <c r="DB217" s="724"/>
      <c r="DC217" s="724"/>
      <c r="DD217" s="724" t="str">
        <f>'wedstrijd 6-17 en 7-18'!P24</f>
        <v>E</v>
      </c>
      <c r="DE217" s="724"/>
      <c r="DF217" s="724"/>
      <c r="DG217" s="724" t="str">
        <f>'wedstrijd 8-19 en 5-16'!H24</f>
        <v>G</v>
      </c>
      <c r="DH217" s="724"/>
      <c r="DI217" s="724"/>
      <c r="DJ217" s="724" t="str">
        <f>'wedstrijd 8-19 en 5-16'!C24</f>
        <v>G</v>
      </c>
      <c r="DK217" s="724"/>
      <c r="DL217" s="724"/>
      <c r="DM217" s="724" t="str">
        <f>'wedstrijd 4-15 en 9-20'!U24</f>
        <v>C</v>
      </c>
      <c r="DN217" s="724"/>
      <c r="DO217" s="724"/>
      <c r="DP217" s="724" t="str">
        <f>'wedstrijd 4-15 en 9-20'!P24</f>
        <v>C</v>
      </c>
      <c r="DQ217" s="724"/>
      <c r="DR217" s="724"/>
      <c r="DS217" s="724" t="str">
        <f>'wedstrijd 10-21 en 3-14'!H24</f>
        <v>H</v>
      </c>
      <c r="DT217" s="724"/>
      <c r="DU217" s="724"/>
      <c r="DV217" s="724" t="str">
        <f>'wedstrijd 10-21 en 3-14'!C24</f>
        <v>H</v>
      </c>
      <c r="DW217" s="724"/>
      <c r="DX217" s="724"/>
      <c r="DY217" s="724" t="str">
        <f>'wedstrijd 2-13 en 11-22'!U24</f>
        <v>C</v>
      </c>
      <c r="DZ217" s="724"/>
      <c r="EA217" s="724"/>
      <c r="EB217" s="724" t="str">
        <f>'wedstrijd 2-13 en 11-22'!P24</f>
        <v>C</v>
      </c>
    </row>
    <row r="218" spans="1:132" ht="15.75" x14ac:dyDescent="0.2">
      <c r="A218" s="731"/>
      <c r="B218" s="743"/>
      <c r="C218" s="731"/>
      <c r="D218" s="731"/>
      <c r="E218" s="744"/>
      <c r="F218" s="731"/>
      <c r="H218" s="724"/>
      <c r="I218" s="724"/>
      <c r="J218" s="724"/>
      <c r="K218" s="724"/>
      <c r="L218" s="724"/>
      <c r="M218" s="724"/>
      <c r="N218" s="724"/>
      <c r="O218" s="724"/>
      <c r="P218" s="724"/>
      <c r="Q218" s="724"/>
      <c r="R218" s="724"/>
      <c r="S218" s="724"/>
      <c r="T218" s="724"/>
      <c r="U218" s="724"/>
      <c r="V218" s="724"/>
      <c r="W218" s="724"/>
      <c r="X218" s="724"/>
      <c r="Y218" s="724"/>
      <c r="Z218" s="724"/>
      <c r="AA218" s="724"/>
      <c r="AB218" s="724"/>
      <c r="AC218" s="724"/>
      <c r="AD218" s="724"/>
      <c r="AE218" s="724"/>
      <c r="AF218" s="724"/>
      <c r="AG218" s="724"/>
      <c r="AH218" s="724"/>
      <c r="AI218" s="724"/>
      <c r="AJ218" s="724"/>
      <c r="AK218" s="724"/>
      <c r="AL218" s="724"/>
      <c r="AM218" s="724"/>
      <c r="AN218" s="724"/>
      <c r="AO218" s="724"/>
      <c r="AP218" s="724"/>
      <c r="AQ218" s="724"/>
      <c r="AR218" s="724"/>
      <c r="AS218" s="724"/>
      <c r="AT218" s="724"/>
      <c r="AU218" s="724"/>
      <c r="AV218" s="724"/>
      <c r="AW218" s="724"/>
      <c r="AX218" s="724"/>
      <c r="AY218" s="724"/>
      <c r="AZ218" s="724"/>
      <c r="BA218" s="724"/>
      <c r="BB218" s="724"/>
      <c r="BC218" s="724"/>
      <c r="BD218" s="724"/>
      <c r="BE218" s="724"/>
      <c r="BF218" s="724"/>
      <c r="BG218" s="724"/>
      <c r="BH218" s="724"/>
      <c r="BI218" s="724"/>
      <c r="BJ218" s="724"/>
      <c r="BK218" s="724"/>
      <c r="BL218" s="724"/>
      <c r="BM218" s="724"/>
      <c r="BN218" s="724"/>
      <c r="BO218" s="724"/>
      <c r="BP218" s="724"/>
      <c r="BQ218" s="724"/>
      <c r="BR218" s="724"/>
      <c r="BS218" s="724"/>
      <c r="BT218" s="724"/>
      <c r="BU218" s="724"/>
      <c r="BV218" s="724"/>
      <c r="BW218" s="724"/>
      <c r="BX218" s="724"/>
      <c r="BY218" s="724"/>
      <c r="BZ218" s="724"/>
      <c r="CA218" s="724"/>
      <c r="CB218" s="724"/>
      <c r="CC218" s="724"/>
      <c r="CD218" s="724"/>
      <c r="CE218" s="724"/>
      <c r="CF218" s="724"/>
      <c r="CG218" s="724"/>
      <c r="CH218" s="724"/>
      <c r="CI218" s="724"/>
      <c r="CJ218" s="724"/>
      <c r="CK218" s="724"/>
      <c r="CL218" s="724"/>
      <c r="CM218" s="724"/>
      <c r="CN218" s="724"/>
      <c r="CO218" s="724"/>
      <c r="CP218" s="724"/>
      <c r="CQ218" s="724"/>
      <c r="CR218" s="724"/>
      <c r="CS218" s="724"/>
      <c r="CT218" s="724"/>
      <c r="CU218" s="724"/>
      <c r="CV218" s="724"/>
      <c r="CW218" s="724"/>
      <c r="CX218" s="724"/>
      <c r="CY218" s="724"/>
      <c r="CZ218" s="724"/>
      <c r="DA218" s="724"/>
      <c r="DB218" s="724"/>
      <c r="DC218" s="724"/>
      <c r="DD218" s="724"/>
      <c r="DE218" s="724"/>
      <c r="DF218" s="724"/>
      <c r="DG218" s="724"/>
      <c r="DH218" s="724"/>
      <c r="DI218" s="724"/>
      <c r="DJ218" s="724"/>
      <c r="DK218" s="724"/>
      <c r="DL218" s="724"/>
      <c r="DM218" s="724"/>
      <c r="DN218" s="724"/>
      <c r="DO218" s="724"/>
      <c r="DP218" s="724"/>
      <c r="DQ218" s="724"/>
      <c r="DR218" s="724"/>
      <c r="DS218" s="724"/>
      <c r="DT218" s="724"/>
      <c r="DU218" s="724"/>
      <c r="DV218" s="724"/>
      <c r="DW218" s="724"/>
      <c r="DX218" s="724"/>
      <c r="DY218" s="724"/>
      <c r="DZ218" s="724"/>
      <c r="EA218" s="724"/>
      <c r="EB218" s="724"/>
    </row>
    <row r="219" spans="1:132" x14ac:dyDescent="0.2">
      <c r="B219" s="745"/>
      <c r="C219" s="746">
        <f>'wedstrijd 1-12'!N24</f>
        <v>23.458904999999998</v>
      </c>
      <c r="D219" s="745"/>
      <c r="E219" s="745"/>
      <c r="F219" s="746">
        <f>'wedstrijd 1-12'!S24</f>
        <v>20.570387500000002</v>
      </c>
      <c r="H219" s="724"/>
      <c r="I219" s="730">
        <f>'wedstrijd 2-13 en 11-22'!E24</f>
        <v>20.570387500000002</v>
      </c>
      <c r="J219" s="724"/>
      <c r="K219" s="724"/>
      <c r="L219" s="730">
        <f>'wedstrijd 2-13 en 11-22'!J24</f>
        <v>23.463357500000001</v>
      </c>
      <c r="M219" s="724"/>
      <c r="N219" s="724"/>
      <c r="O219" s="730">
        <f>'wedstrijd 10-21 en 3-14'!R24</f>
        <v>44.161677500000003</v>
      </c>
      <c r="P219" s="724"/>
      <c r="Q219" s="724"/>
      <c r="R219" s="730">
        <f>'wedstrijd 10-21 en 3-14'!W24</f>
        <v>38.925437500000001</v>
      </c>
      <c r="S219" s="724"/>
      <c r="T219" s="724"/>
      <c r="U219" s="730">
        <f>'wedstrijd 4-15 en 9-20'!E24</f>
        <v>39.262472500000001</v>
      </c>
      <c r="V219" s="724"/>
      <c r="W219" s="724"/>
      <c r="X219" s="730">
        <f>'wedstrijd 4-15 en 9-20'!J24</f>
        <v>44.161677500000003</v>
      </c>
      <c r="Y219" s="724"/>
      <c r="Z219" s="724"/>
      <c r="AA219" s="730">
        <f>'wedstrijd 8-19 en 5-16'!R24</f>
        <v>38.925437500000001</v>
      </c>
      <c r="AB219" s="724"/>
      <c r="AC219" s="724"/>
      <c r="AD219" s="730">
        <f>'wedstrijd 8-19 en 5-16'!W24</f>
        <v>37.75</v>
      </c>
      <c r="AE219" s="724"/>
      <c r="AF219" s="724"/>
      <c r="AG219" s="730">
        <f>'wedstrijd 6-17 en 7-18'!E24</f>
        <v>22.058822500000002</v>
      </c>
      <c r="AH219" s="724"/>
      <c r="AI219" s="724"/>
      <c r="AJ219" s="730">
        <f>'wedstrijd 6-17 en 7-18'!J24</f>
        <v>21.71659</v>
      </c>
      <c r="AK219" s="724"/>
      <c r="AL219" s="724"/>
      <c r="AM219" s="730">
        <f>'wedstrijd 6-17 en 7-18'!R24</f>
        <v>27.833752499999996</v>
      </c>
      <c r="AN219" s="724"/>
      <c r="AO219" s="724"/>
      <c r="AP219" s="730">
        <f>'wedstrijd 6-17 en 7-18'!W24</f>
        <v>27.8125</v>
      </c>
      <c r="AQ219" s="724"/>
      <c r="AR219" s="724"/>
      <c r="AS219" s="730">
        <f>'wedstrijd 8-19 en 5-16'!E24</f>
        <v>17.570754999999998</v>
      </c>
      <c r="AT219" s="724"/>
      <c r="AU219" s="724"/>
      <c r="AV219" s="730">
        <f>'wedstrijd 8-19 en 5-16'!J24</f>
        <v>14.719099999999999</v>
      </c>
      <c r="AW219" s="724"/>
      <c r="AX219" s="724"/>
      <c r="AY219" s="730">
        <f>'wedstrijd 4-15 en 9-20'!R24</f>
        <v>44.161677500000003</v>
      </c>
      <c r="AZ219" s="724"/>
      <c r="BA219" s="724"/>
      <c r="BB219" s="730">
        <f>'wedstrijd 4-15 en 9-20'!W24</f>
        <v>57.268722500000003</v>
      </c>
      <c r="BC219" s="724"/>
      <c r="BD219" s="724"/>
      <c r="BE219" s="730">
        <f>'wedstrijd 10-21 en 3-14'!E24</f>
        <v>11.1725675</v>
      </c>
      <c r="BF219" s="724"/>
      <c r="BG219" s="724"/>
      <c r="BH219" s="730">
        <f>'wedstrijd 10-21 en 3-14'!J24</f>
        <v>9.5</v>
      </c>
      <c r="BI219" s="724"/>
      <c r="BJ219" s="724"/>
      <c r="BK219" s="730">
        <f>'wedstrijd 2-13 en 11-22'!R24</f>
        <v>44.161677500000003</v>
      </c>
      <c r="BL219" s="724"/>
      <c r="BM219" s="724"/>
      <c r="BN219" s="730">
        <f>'wedstrijd 2-13 en 11-22'!W24</f>
        <v>43.3294675</v>
      </c>
      <c r="BO219" s="724"/>
      <c r="BP219" s="724"/>
      <c r="BQ219" s="730">
        <f>'wedstrijd 1-12'!S24</f>
        <v>20.570387500000002</v>
      </c>
      <c r="BR219" s="724"/>
      <c r="BS219" s="724"/>
      <c r="BT219" s="730">
        <f>'wedstrijd 1-12'!N24</f>
        <v>23.458904999999998</v>
      </c>
      <c r="BU219" s="724"/>
      <c r="BV219" s="724"/>
      <c r="BW219" s="730">
        <f>'wedstrijd 2-13 en 11-22'!J24</f>
        <v>23.463357500000001</v>
      </c>
      <c r="BX219" s="724"/>
      <c r="BY219" s="724"/>
      <c r="BZ219" s="730">
        <f>'wedstrijd 2-13 en 11-22'!E24</f>
        <v>20.570387500000002</v>
      </c>
      <c r="CA219" s="724"/>
      <c r="CB219" s="724"/>
      <c r="CC219" s="730">
        <f>'wedstrijd 10-21 en 3-14'!W24</f>
        <v>38.925437500000001</v>
      </c>
      <c r="CD219" s="724"/>
      <c r="CE219" s="724"/>
      <c r="CF219" s="730">
        <f>'wedstrijd 10-21 en 3-14'!R24</f>
        <v>44.161677500000003</v>
      </c>
      <c r="CG219" s="724"/>
      <c r="CH219" s="724"/>
      <c r="CI219" s="730">
        <f>'wedstrijd 4-15 en 9-20'!J24</f>
        <v>44.161677500000003</v>
      </c>
      <c r="CJ219" s="724"/>
      <c r="CK219" s="724"/>
      <c r="CL219" s="730">
        <f>'wedstrijd 4-15 en 9-20'!E24</f>
        <v>39.262472500000001</v>
      </c>
      <c r="CM219" s="724"/>
      <c r="CN219" s="724"/>
      <c r="CO219" s="730">
        <f>'wedstrijd 8-19 en 5-16'!W24</f>
        <v>37.75</v>
      </c>
      <c r="CP219" s="724"/>
      <c r="CQ219" s="724"/>
      <c r="CR219" s="730">
        <f>'wedstrijd 8-19 en 5-16'!R24</f>
        <v>38.925437500000001</v>
      </c>
      <c r="CS219" s="724"/>
      <c r="CT219" s="724"/>
      <c r="CU219" s="730">
        <f>'wedstrijd 6-17 en 7-18'!J24</f>
        <v>21.71659</v>
      </c>
      <c r="CV219" s="724"/>
      <c r="CW219" s="724"/>
      <c r="CX219" s="730">
        <f>'wedstrijd 6-17 en 7-18'!E24</f>
        <v>22.058822500000002</v>
      </c>
      <c r="CY219" s="724"/>
      <c r="CZ219" s="724"/>
      <c r="DA219" s="730">
        <f>'wedstrijd 6-17 en 7-18'!W24</f>
        <v>27.8125</v>
      </c>
      <c r="DB219" s="724"/>
      <c r="DC219" s="724"/>
      <c r="DD219" s="730">
        <f>'wedstrijd 6-17 en 7-18'!R24</f>
        <v>27.833752499999996</v>
      </c>
      <c r="DE219" s="724"/>
      <c r="DF219" s="724"/>
      <c r="DG219" s="730">
        <f>'wedstrijd 8-19 en 5-16'!J24</f>
        <v>14.719099999999999</v>
      </c>
      <c r="DH219" s="724"/>
      <c r="DI219" s="724"/>
      <c r="DJ219" s="730">
        <f>'wedstrijd 8-19 en 5-16'!E24</f>
        <v>17.570754999999998</v>
      </c>
      <c r="DK219" s="724"/>
      <c r="DL219" s="724"/>
      <c r="DM219" s="730">
        <f>'wedstrijd 4-15 en 9-20'!W24</f>
        <v>57.268722500000003</v>
      </c>
      <c r="DN219" s="724"/>
      <c r="DO219" s="724"/>
      <c r="DP219" s="730">
        <f>'wedstrijd 4-15 en 9-20'!R24</f>
        <v>44.161677500000003</v>
      </c>
      <c r="DQ219" s="724"/>
      <c r="DR219" s="724"/>
      <c r="DS219" s="730">
        <f>'wedstrijd 10-21 en 3-14'!J24</f>
        <v>9.5</v>
      </c>
      <c r="DT219" s="724"/>
      <c r="DU219" s="724"/>
      <c r="DV219" s="730">
        <f>'wedstrijd 10-21 en 3-14'!E24</f>
        <v>11.1725675</v>
      </c>
      <c r="DW219" s="724"/>
      <c r="DX219" s="724"/>
      <c r="DY219" s="730">
        <f>'wedstrijd 2-13 en 11-22'!W24</f>
        <v>43.3294675</v>
      </c>
      <c r="DZ219" s="724"/>
      <c r="EA219" s="724"/>
      <c r="EB219" s="730">
        <f>'wedstrijd 2-13 en 11-22'!R24</f>
        <v>44.161677500000003</v>
      </c>
    </row>
    <row r="220" spans="1:132" s="729" customFormat="1" x14ac:dyDescent="0.25">
      <c r="B220" s="729" t="str">
        <f>'wedstrijd 1-12'!O24</f>
        <v>Lintelo te Harrie</v>
      </c>
      <c r="E220" s="729" t="str">
        <f>'wedstrijd 1-12'!T24</f>
        <v xml:space="preserve">Rooijen van Joop </v>
      </c>
      <c r="H220" s="729" t="str">
        <f>'wedstrijd 2-13 en 11-22'!F24</f>
        <v xml:space="preserve">Rooijen van Joop </v>
      </c>
      <c r="K220" s="729" t="str">
        <f>'wedstrijd 2-13 en 11-22'!K24</f>
        <v>Voet Ton</v>
      </c>
      <c r="N220" s="729" t="str">
        <f>'wedstrijd 10-21 en 3-14'!S24</f>
        <v>Baars Willem</v>
      </c>
      <c r="Q220" s="729" t="str">
        <f>'wedstrijd 10-21 en 3-14'!X24</f>
        <v>Beem v.Gerrit</v>
      </c>
      <c r="T220" s="729" t="str">
        <f>'wedstrijd 4-15 en 9-20'!F24</f>
        <v>Wildschut Jan</v>
      </c>
      <c r="W220" s="729" t="str">
        <f>'wedstrijd 4-15 en 9-20'!K24</f>
        <v>Baars Willem</v>
      </c>
      <c r="Z220" s="729" t="str">
        <f>'wedstrijd 8-19 en 5-16'!S24</f>
        <v>Beem v.Gerrit</v>
      </c>
      <c r="AC220" s="729" t="str">
        <f>'wedstrijd 8-19 en 5-16'!X24</f>
        <v>Jong de Piet</v>
      </c>
      <c r="AF220" s="729" t="str">
        <f>'wedstrijd 6-17 en 7-18'!F24</f>
        <v>Muller Arthur</v>
      </c>
      <c r="AI220" s="729" t="str">
        <f>'wedstrijd 6-17 en 7-18'!K24</f>
        <v>Oostendorp Anton</v>
      </c>
      <c r="AL220" s="729" t="str">
        <f>'wedstrijd 6-17 en 7-18'!S24</f>
        <v>Zanten v.Gerard</v>
      </c>
      <c r="AO220" s="729" t="str">
        <f>'wedstrijd 6-17 en 7-18'!X24</f>
        <v>Kroon Jos</v>
      </c>
      <c r="AR220" s="729" t="str">
        <f>'wedstrijd 8-19 en 5-16'!F24</f>
        <v>Galen v.Willem</v>
      </c>
      <c r="AU220" s="729" t="str">
        <f>'wedstrijd 8-19 en 5-16'!K24</f>
        <v>Both Wim</v>
      </c>
      <c r="AX220" s="729" t="str">
        <f>'wedstrijd 4-15 en 9-20'!S24</f>
        <v>Baars Willem</v>
      </c>
      <c r="BA220" s="729" t="str">
        <f>'wedstrijd 4-15 en 9-20'!X24</f>
        <v>Brand Piet*</v>
      </c>
      <c r="BD220" s="729" t="str">
        <f>'wedstrijd 10-21 en 3-14'!F24</f>
        <v>Mathijsen Bert*</v>
      </c>
      <c r="BG220" s="729" t="str">
        <f>'wedstrijd 10-21 en 3-14'!K24</f>
        <v>Vliet v. Gerard</v>
      </c>
      <c r="BJ220" s="729" t="str">
        <f>'wedstrijd 2-13 en 11-22'!S24</f>
        <v>Baars Willem</v>
      </c>
      <c r="BM220" s="729" t="str">
        <f>'wedstrijd 2-13 en 11-22'!X24</f>
        <v>Beus de Arnold</v>
      </c>
      <c r="BP220" s="729" t="str">
        <f>'wedstrijd 1-12'!T24</f>
        <v xml:space="preserve">Rooijen van Joop </v>
      </c>
      <c r="BS220" s="729" t="str">
        <f>'wedstrijd 1-12'!O24</f>
        <v>Lintelo te Harrie</v>
      </c>
      <c r="BV220" s="729" t="str">
        <f>'wedstrijd 2-13 en 11-22'!K24</f>
        <v>Voet Ton</v>
      </c>
      <c r="BY220" s="729" t="str">
        <f>'wedstrijd 2-13 en 11-22'!F24</f>
        <v xml:space="preserve">Rooijen van Joop </v>
      </c>
      <c r="CB220" s="729" t="str">
        <f>'wedstrijd 10-21 en 3-14'!X24</f>
        <v>Beem v.Gerrit</v>
      </c>
      <c r="CE220" s="729" t="str">
        <f>'wedstrijd 10-21 en 3-14'!S24</f>
        <v>Baars Willem</v>
      </c>
      <c r="CH220" s="729" t="str">
        <f>'wedstrijd 4-15 en 9-20'!K24</f>
        <v>Baars Willem</v>
      </c>
      <c r="CK220" s="729" t="str">
        <f>'wedstrijd 4-15 en 9-20'!F24</f>
        <v>Wildschut Jan</v>
      </c>
      <c r="CN220" s="729" t="str">
        <f>'wedstrijd 8-19 en 5-16'!X24</f>
        <v>Jong de Piet</v>
      </c>
      <c r="CQ220" s="729" t="str">
        <f>'wedstrijd 8-19 en 5-16'!S24</f>
        <v>Beem v.Gerrit</v>
      </c>
      <c r="CT220" s="729" t="str">
        <f>'wedstrijd 6-17 en 7-18'!K24</f>
        <v>Oostendorp Anton</v>
      </c>
      <c r="CW220" s="729" t="str">
        <f>'wedstrijd 6-17 en 7-18'!F24</f>
        <v>Muller Arthur</v>
      </c>
      <c r="CZ220" s="729" t="str">
        <f>'wedstrijd 6-17 en 7-18'!X24</f>
        <v>Kroon Jos</v>
      </c>
      <c r="DC220" s="729" t="str">
        <f>'wedstrijd 6-17 en 7-18'!S24</f>
        <v>Zanten v.Gerard</v>
      </c>
      <c r="DF220" s="729" t="str">
        <f>'wedstrijd 8-19 en 5-16'!K24</f>
        <v>Both Wim</v>
      </c>
      <c r="DI220" s="729" t="str">
        <f>'wedstrijd 8-19 en 5-16'!F24</f>
        <v>Galen v.Willem</v>
      </c>
      <c r="DL220" s="729" t="str">
        <f>'wedstrijd 4-15 en 9-20'!X24</f>
        <v>Brand Piet*</v>
      </c>
      <c r="DO220" s="729" t="str">
        <f>'wedstrijd 4-15 en 9-20'!S24</f>
        <v>Baars Willem</v>
      </c>
      <c r="DR220" s="729" t="str">
        <f>'wedstrijd 10-21 en 3-14'!K24</f>
        <v>Vliet v. Gerard</v>
      </c>
      <c r="DU220" s="729" t="str">
        <f>'wedstrijd 10-21 en 3-14'!F24</f>
        <v>Mathijsen Bert*</v>
      </c>
      <c r="DX220" s="729" t="str">
        <f>'wedstrijd 2-13 en 11-22'!X24</f>
        <v>Beus de Arnold</v>
      </c>
      <c r="EA220" s="729" t="str">
        <f>'wedstrijd 2-13 en 11-22'!S24</f>
        <v>Baars Willem</v>
      </c>
    </row>
    <row r="221" spans="1:132" x14ac:dyDescent="0.2">
      <c r="A221" s="723"/>
      <c r="B221" s="723"/>
      <c r="C221" s="723"/>
      <c r="D221" s="723"/>
      <c r="E221" s="723"/>
      <c r="F221" s="723"/>
    </row>
    <row r="222" spans="1:132" x14ac:dyDescent="0.2">
      <c r="A222" s="723"/>
      <c r="B222" s="723"/>
      <c r="C222" s="723"/>
      <c r="D222" s="723"/>
      <c r="E222" s="723"/>
      <c r="F222" s="723"/>
    </row>
    <row r="223" spans="1:132" x14ac:dyDescent="0.2">
      <c r="A223" s="731"/>
      <c r="B223" s="731"/>
      <c r="C223" s="723" t="s">
        <v>319</v>
      </c>
      <c r="D223" s="731"/>
      <c r="E223" s="724"/>
      <c r="F223" s="732"/>
      <c r="I223" s="723" t="s">
        <v>319</v>
      </c>
      <c r="O223" s="723" t="s">
        <v>319</v>
      </c>
      <c r="U223" s="723" t="s">
        <v>319</v>
      </c>
      <c r="AA223" s="723" t="s">
        <v>319</v>
      </c>
      <c r="AG223" s="723" t="s">
        <v>319</v>
      </c>
      <c r="AM223" s="723" t="s">
        <v>319</v>
      </c>
      <c r="AS223" s="723" t="s">
        <v>319</v>
      </c>
      <c r="AY223" s="723" t="s">
        <v>319</v>
      </c>
      <c r="BE223" s="723" t="s">
        <v>319</v>
      </c>
      <c r="BK223" s="723" t="s">
        <v>319</v>
      </c>
      <c r="BQ223" s="723" t="s">
        <v>319</v>
      </c>
      <c r="BW223" s="723" t="s">
        <v>319</v>
      </c>
      <c r="CC223" s="723" t="s">
        <v>319</v>
      </c>
      <c r="CI223" s="723" t="s">
        <v>319</v>
      </c>
      <c r="CO223" s="723" t="s">
        <v>319</v>
      </c>
      <c r="CU223" s="723" t="s">
        <v>319</v>
      </c>
      <c r="DA223" s="723" t="s">
        <v>319</v>
      </c>
      <c r="DG223" s="723" t="s">
        <v>319</v>
      </c>
      <c r="DM223" s="723" t="s">
        <v>319</v>
      </c>
      <c r="DS223" s="723" t="s">
        <v>319</v>
      </c>
      <c r="DY223" s="723" t="s">
        <v>319</v>
      </c>
    </row>
    <row r="224" spans="1:132" x14ac:dyDescent="0.2">
      <c r="A224" s="731"/>
      <c r="B224" s="731">
        <f>'wedstrijd 1-12'!L1</f>
        <v>1</v>
      </c>
      <c r="C224" s="731"/>
      <c r="D224" s="731"/>
      <c r="E224" s="723"/>
      <c r="F224" s="733">
        <f>'wedstrijd 1-12'!I2</f>
        <v>43382</v>
      </c>
      <c r="H224" s="724">
        <f>'wedstrijd 2-13 en 11-22'!C1</f>
        <v>2</v>
      </c>
      <c r="I224" s="724"/>
      <c r="J224" s="724"/>
      <c r="K224" s="724"/>
      <c r="L224" s="725">
        <f>'wedstrijd 2-13 en 11-22'!A1</f>
        <v>43389</v>
      </c>
      <c r="M224" s="724"/>
      <c r="N224" s="724">
        <f>'wedstrijd 10-21 en 3-14'!P1</f>
        <v>3</v>
      </c>
      <c r="O224" s="724"/>
      <c r="P224" s="724"/>
      <c r="Q224" s="724"/>
      <c r="R224" s="739">
        <f>'wedstrijd 10-21 en 3-14'!M2</f>
        <v>43396</v>
      </c>
      <c r="S224" s="724"/>
      <c r="T224" s="724">
        <f>'wedstrijd 4-15 en 9-20'!C1</f>
        <v>4</v>
      </c>
      <c r="U224" s="724"/>
      <c r="V224" s="724"/>
      <c r="W224" s="724"/>
      <c r="X224" s="725">
        <f>'wedstrijd 4-15 en 9-20'!A1</f>
        <v>43403</v>
      </c>
      <c r="Y224" s="724"/>
      <c r="Z224" s="724">
        <f>'wedstrijd 8-19 en 5-16'!P1</f>
        <v>5</v>
      </c>
      <c r="AA224" s="724"/>
      <c r="AB224" s="724"/>
      <c r="AC224" s="724"/>
      <c r="AD224" s="725">
        <f>'wedstrijd 8-19 en 5-16'!M2</f>
        <v>43410</v>
      </c>
      <c r="AE224" s="724"/>
      <c r="AF224" s="724">
        <f>'wedstrijd 6-17 en 7-18'!C1</f>
        <v>6</v>
      </c>
      <c r="AG224" s="724"/>
      <c r="AH224" s="724"/>
      <c r="AI224" s="724"/>
      <c r="AJ224" s="725">
        <f>'wedstrijd 6-17 en 7-18'!A1</f>
        <v>43417</v>
      </c>
      <c r="AK224" s="724"/>
      <c r="AL224" s="724">
        <f>'wedstrijd 6-17 en 7-18'!P1</f>
        <v>7</v>
      </c>
      <c r="AM224" s="724"/>
      <c r="AN224" s="724"/>
      <c r="AO224" s="724"/>
      <c r="AP224" s="725">
        <f>'wedstrijd 6-17 en 7-18'!M2</f>
        <v>43424</v>
      </c>
      <c r="AQ224" s="724"/>
      <c r="AR224" s="724">
        <f>'wedstrijd 8-19 en 5-16'!C1</f>
        <v>8</v>
      </c>
      <c r="AS224" s="724"/>
      <c r="AT224" s="724"/>
      <c r="AU224" s="724"/>
      <c r="AV224" s="725">
        <f>'wedstrijd 8-19 en 5-16'!A1</f>
        <v>43431</v>
      </c>
      <c r="AW224" s="724"/>
      <c r="AX224" s="724">
        <f>'wedstrijd 4-15 en 9-20'!P1</f>
        <v>9</v>
      </c>
      <c r="AY224" s="724"/>
      <c r="AZ224" s="724"/>
      <c r="BA224" s="724"/>
      <c r="BB224" s="725">
        <f>'wedstrijd 4-15 en 9-20'!M2</f>
        <v>43438</v>
      </c>
      <c r="BC224" s="724"/>
      <c r="BD224" s="724">
        <f>'wedstrijd 10-21 en 3-14'!C1</f>
        <v>10</v>
      </c>
      <c r="BE224" s="724"/>
      <c r="BF224" s="724"/>
      <c r="BG224" s="724"/>
      <c r="BH224" s="725">
        <f>'wedstrijd 10-21 en 3-14'!A1</f>
        <v>43445</v>
      </c>
      <c r="BI224" s="724"/>
      <c r="BJ224" s="724">
        <f>'wedstrijd 2-13 en 11-22'!P1</f>
        <v>11</v>
      </c>
      <c r="BK224" s="724"/>
      <c r="BL224" s="724"/>
      <c r="BM224" s="724"/>
      <c r="BN224" s="725">
        <f>'wedstrijd 2-13 en 11-22'!M2</f>
        <v>43452</v>
      </c>
      <c r="BO224" s="724"/>
      <c r="BP224" s="724" t="str">
        <f>'wedstrijd 1-12'!L55</f>
        <v>12</v>
      </c>
      <c r="BQ224" s="724"/>
      <c r="BR224" s="724"/>
      <c r="BS224" s="724"/>
      <c r="BT224" s="726" t="str">
        <f>'wedstrijd 1-12'!I55</f>
        <v>08-01-2019</v>
      </c>
      <c r="BU224" s="724"/>
      <c r="BV224" s="724">
        <f>'wedstrijd 2-13 en 11-22'!C55</f>
        <v>13</v>
      </c>
      <c r="BW224" s="724"/>
      <c r="BX224" s="724"/>
      <c r="BY224" s="724"/>
      <c r="BZ224" s="725" t="str">
        <f>'wedstrijd 2-13 en 11-22'!A55</f>
        <v>15-01-2019</v>
      </c>
      <c r="CA224" s="724"/>
      <c r="CB224" s="724">
        <f>'wedstrijd 10-21 en 3-14'!P55</f>
        <v>14</v>
      </c>
      <c r="CC224" s="724"/>
      <c r="CD224" s="724"/>
      <c r="CE224" s="724"/>
      <c r="CF224" s="727" t="str">
        <f>'wedstrijd 10-21 en 3-14'!N55</f>
        <v>22-01-2019</v>
      </c>
      <c r="CG224" s="724"/>
      <c r="CH224" s="724">
        <f>'wedstrijd 4-15 en 9-20'!C55</f>
        <v>15</v>
      </c>
      <c r="CI224" s="724"/>
      <c r="CJ224" s="724"/>
      <c r="CK224" s="724"/>
      <c r="CL224" s="727" t="str">
        <f>'wedstrijd 4-15 en 9-20'!A55</f>
        <v>29-01-2019</v>
      </c>
      <c r="CM224" s="724"/>
      <c r="CN224" s="724">
        <f>'wedstrijd 8-19 en 5-16'!P55</f>
        <v>16</v>
      </c>
      <c r="CO224" s="724"/>
      <c r="CP224" s="724"/>
      <c r="CQ224" s="724"/>
      <c r="CR224" s="727" t="str">
        <f>'wedstrijd 8-19 en 5-16'!N55</f>
        <v>05-02-2019</v>
      </c>
      <c r="CS224" s="724"/>
      <c r="CT224" s="724">
        <f>'wedstrijd 6-17 en 7-18'!C55</f>
        <v>17</v>
      </c>
      <c r="CU224" s="724"/>
      <c r="CV224" s="724"/>
      <c r="CW224" s="724"/>
      <c r="CX224" s="727" t="str">
        <f>'wedstrijd 6-17 en 7-18'!A55</f>
        <v>12-02-2019</v>
      </c>
      <c r="CY224" s="724"/>
      <c r="CZ224" s="724">
        <f>'wedstrijd 6-17 en 7-18'!P55</f>
        <v>18</v>
      </c>
      <c r="DA224" s="724"/>
      <c r="DB224" s="724"/>
      <c r="DC224" s="724"/>
      <c r="DD224" s="727" t="str">
        <f>'wedstrijd 6-17 en 7-18'!N55</f>
        <v>19-02-2019</v>
      </c>
      <c r="DE224" s="724"/>
      <c r="DF224" s="724">
        <f>'wedstrijd 8-19 en 5-16'!C55</f>
        <v>19</v>
      </c>
      <c r="DG224" s="724"/>
      <c r="DH224" s="724"/>
      <c r="DI224" s="724"/>
      <c r="DJ224" s="727" t="str">
        <f>'wedstrijd 8-19 en 5-16'!A55</f>
        <v>26-02-2019</v>
      </c>
      <c r="DK224" s="724"/>
      <c r="DL224" s="724">
        <f>'wedstrijd 4-15 en 9-20'!P55</f>
        <v>20</v>
      </c>
      <c r="DM224" s="724"/>
      <c r="DN224" s="724"/>
      <c r="DO224" s="724"/>
      <c r="DP224" s="727" t="str">
        <f>'wedstrijd 4-15 en 9-20'!N55</f>
        <v>05-03-2019</v>
      </c>
      <c r="DQ224" s="724"/>
      <c r="DR224" s="724">
        <f>'wedstrijd 10-21 en 3-14'!C55</f>
        <v>21</v>
      </c>
      <c r="DS224" s="724"/>
      <c r="DT224" s="724"/>
      <c r="DU224" s="724"/>
      <c r="DV224" s="727" t="str">
        <f>'wedstrijd 10-21 en 3-14'!A55</f>
        <v>12-03-2019</v>
      </c>
      <c r="DW224" s="724"/>
      <c r="DX224" s="724">
        <f>'wedstrijd 2-13 en 11-22'!P55</f>
        <v>22</v>
      </c>
      <c r="DY224" s="724"/>
      <c r="DZ224" s="724"/>
      <c r="EA224" s="724"/>
      <c r="EB224" s="727" t="str">
        <f>'wedstrijd 2-13 en 11-22'!N55</f>
        <v>19-03-2019</v>
      </c>
    </row>
    <row r="225" spans="1:132" x14ac:dyDescent="0.2">
      <c r="A225" s="731"/>
      <c r="B225" s="731"/>
      <c r="C225" s="731"/>
      <c r="D225" s="731"/>
      <c r="E225" s="731"/>
      <c r="F225" s="731"/>
      <c r="G225" s="724"/>
      <c r="H225" s="724"/>
      <c r="I225" s="724"/>
      <c r="J225" s="724"/>
      <c r="K225" s="724"/>
      <c r="L225" s="724"/>
      <c r="M225" s="724"/>
      <c r="N225" s="724"/>
      <c r="O225" s="724"/>
      <c r="P225" s="724"/>
      <c r="Q225" s="724"/>
      <c r="R225" s="724"/>
      <c r="S225" s="724"/>
      <c r="T225" s="724"/>
      <c r="U225" s="724"/>
      <c r="V225" s="724"/>
      <c r="W225" s="724"/>
      <c r="X225" s="724"/>
      <c r="Y225" s="724"/>
      <c r="Z225" s="724"/>
      <c r="AA225" s="724"/>
      <c r="AB225" s="724"/>
      <c r="AC225" s="724"/>
      <c r="AD225" s="724"/>
      <c r="AE225" s="724"/>
      <c r="AF225" s="724"/>
      <c r="AG225" s="724"/>
      <c r="AH225" s="724"/>
      <c r="AI225" s="724"/>
      <c r="AJ225" s="724"/>
      <c r="AK225" s="724"/>
      <c r="AL225" s="724"/>
      <c r="AM225" s="724"/>
      <c r="AN225" s="724"/>
      <c r="AO225" s="724"/>
      <c r="AP225" s="724"/>
      <c r="AQ225" s="724"/>
      <c r="AR225" s="724"/>
      <c r="AS225" s="724"/>
      <c r="AT225" s="724"/>
      <c r="AU225" s="724"/>
      <c r="AV225" s="724"/>
      <c r="AW225" s="724"/>
      <c r="AX225" s="724"/>
      <c r="AY225" s="724"/>
      <c r="AZ225" s="724"/>
      <c r="BA225" s="724"/>
      <c r="BB225" s="724"/>
      <c r="BC225" s="724"/>
      <c r="BD225" s="724"/>
      <c r="BE225" s="724"/>
      <c r="BF225" s="724"/>
      <c r="BG225" s="724"/>
      <c r="BH225" s="724"/>
      <c r="BI225" s="724"/>
      <c r="BJ225" s="724"/>
      <c r="BK225" s="724"/>
      <c r="BL225" s="724"/>
      <c r="BM225" s="724"/>
      <c r="BN225" s="724"/>
      <c r="BO225" s="724"/>
      <c r="BP225" s="724"/>
      <c r="BQ225" s="724"/>
      <c r="BR225" s="724"/>
      <c r="BS225" s="724"/>
      <c r="BT225" s="724"/>
      <c r="BU225" s="724"/>
      <c r="BV225" s="724"/>
      <c r="BW225" s="724"/>
      <c r="BX225" s="724"/>
      <c r="BY225" s="724"/>
      <c r="BZ225" s="724"/>
      <c r="CA225" s="724"/>
      <c r="CB225" s="724"/>
      <c r="CC225" s="724"/>
      <c r="CD225" s="724"/>
      <c r="CE225" s="724"/>
      <c r="CF225" s="724"/>
      <c r="CG225" s="724"/>
      <c r="CH225" s="724"/>
      <c r="CI225" s="724"/>
      <c r="CJ225" s="724"/>
      <c r="CK225" s="724"/>
      <c r="CL225" s="724"/>
      <c r="CM225" s="724"/>
      <c r="CN225" s="724"/>
      <c r="CO225" s="724"/>
      <c r="CP225" s="724"/>
      <c r="CQ225" s="724"/>
      <c r="CR225" s="724"/>
      <c r="CS225" s="724"/>
      <c r="CT225" s="724"/>
      <c r="CU225" s="724"/>
      <c r="CV225" s="724"/>
      <c r="CW225" s="724"/>
      <c r="CX225" s="724"/>
      <c r="CY225" s="724"/>
      <c r="CZ225" s="724"/>
      <c r="DA225" s="724"/>
      <c r="DB225" s="724"/>
      <c r="DC225" s="724"/>
      <c r="DD225" s="724"/>
      <c r="DE225" s="724"/>
      <c r="DF225" s="724"/>
      <c r="DG225" s="724"/>
      <c r="DH225" s="724"/>
      <c r="DI225" s="724"/>
      <c r="DJ225" s="724"/>
      <c r="DK225" s="724"/>
      <c r="DL225" s="724"/>
      <c r="DM225" s="724"/>
      <c r="DN225" s="724"/>
      <c r="DO225" s="724"/>
      <c r="DP225" s="724"/>
      <c r="DQ225" s="724"/>
      <c r="DR225" s="724"/>
      <c r="DS225" s="724"/>
      <c r="DT225" s="724"/>
      <c r="DU225" s="724"/>
      <c r="DV225" s="724"/>
      <c r="DW225" s="724"/>
      <c r="DX225" s="724"/>
      <c r="DY225" s="724"/>
      <c r="DZ225" s="724"/>
      <c r="EA225" s="724"/>
      <c r="EB225" s="724"/>
    </row>
    <row r="226" spans="1:132" x14ac:dyDescent="0.2">
      <c r="A226" s="731"/>
      <c r="B226" s="731"/>
      <c r="C226" s="731"/>
      <c r="D226" s="731"/>
      <c r="E226" s="731"/>
      <c r="F226" s="731"/>
      <c r="G226" s="724"/>
      <c r="H226" s="724"/>
      <c r="I226" s="724"/>
      <c r="J226" s="724"/>
      <c r="K226" s="724"/>
      <c r="L226" s="724"/>
      <c r="M226" s="724"/>
      <c r="N226" s="724"/>
      <c r="O226" s="724"/>
      <c r="P226" s="724"/>
      <c r="Q226" s="724"/>
      <c r="R226" s="724"/>
      <c r="S226" s="724"/>
      <c r="T226" s="724"/>
      <c r="U226" s="724"/>
      <c r="V226" s="724"/>
      <c r="W226" s="724"/>
      <c r="X226" s="724"/>
      <c r="Y226" s="724"/>
      <c r="Z226" s="724"/>
      <c r="AA226" s="724"/>
      <c r="AB226" s="724"/>
      <c r="AC226" s="724"/>
      <c r="AD226" s="724"/>
      <c r="AE226" s="724"/>
      <c r="AF226" s="724"/>
      <c r="AG226" s="724"/>
      <c r="AH226" s="724"/>
      <c r="AI226" s="724"/>
      <c r="AJ226" s="724"/>
      <c r="AK226" s="724"/>
      <c r="AL226" s="724"/>
      <c r="AM226" s="724"/>
      <c r="AN226" s="724"/>
      <c r="AO226" s="724"/>
      <c r="AP226" s="724"/>
      <c r="AQ226" s="724"/>
      <c r="AR226" s="724"/>
      <c r="AS226" s="724"/>
      <c r="AT226" s="724"/>
      <c r="AU226" s="724"/>
      <c r="AV226" s="724"/>
      <c r="AW226" s="724"/>
      <c r="AX226" s="724"/>
      <c r="AY226" s="724"/>
      <c r="AZ226" s="724"/>
      <c r="BA226" s="724"/>
      <c r="BB226" s="724"/>
      <c r="BC226" s="724"/>
      <c r="BD226" s="724"/>
      <c r="BE226" s="724"/>
      <c r="BF226" s="724"/>
      <c r="BG226" s="724"/>
      <c r="BH226" s="724"/>
      <c r="BI226" s="724"/>
      <c r="BJ226" s="724"/>
      <c r="BK226" s="724"/>
      <c r="BL226" s="724"/>
      <c r="BM226" s="724"/>
      <c r="BN226" s="724"/>
      <c r="BO226" s="724"/>
      <c r="BP226" s="724"/>
      <c r="BQ226" s="724"/>
      <c r="BR226" s="724"/>
      <c r="BS226" s="724"/>
      <c r="BT226" s="724"/>
      <c r="BU226" s="724"/>
      <c r="BV226" s="724"/>
      <c r="BW226" s="724"/>
      <c r="BX226" s="724"/>
      <c r="BY226" s="724"/>
      <c r="BZ226" s="724"/>
      <c r="CA226" s="724"/>
      <c r="CB226" s="724"/>
      <c r="CC226" s="724"/>
      <c r="CD226" s="724"/>
      <c r="CE226" s="724"/>
      <c r="CF226" s="724"/>
      <c r="CG226" s="724"/>
      <c r="CH226" s="724"/>
      <c r="CI226" s="724"/>
      <c r="CJ226" s="724"/>
      <c r="CK226" s="724"/>
      <c r="CL226" s="724"/>
      <c r="CM226" s="724"/>
      <c r="CN226" s="724"/>
      <c r="CO226" s="724"/>
      <c r="CP226" s="724"/>
      <c r="CQ226" s="724"/>
      <c r="CR226" s="724"/>
      <c r="CS226" s="724"/>
      <c r="CT226" s="724"/>
      <c r="CU226" s="724"/>
      <c r="CV226" s="724"/>
      <c r="CW226" s="724"/>
      <c r="CX226" s="724"/>
      <c r="CY226" s="724"/>
      <c r="CZ226" s="724"/>
      <c r="DA226" s="724"/>
      <c r="DB226" s="724"/>
      <c r="DC226" s="724"/>
      <c r="DD226" s="724"/>
      <c r="DE226" s="724"/>
      <c r="DF226" s="724"/>
      <c r="DG226" s="724"/>
      <c r="DH226" s="724"/>
      <c r="DI226" s="724"/>
      <c r="DJ226" s="724"/>
      <c r="DK226" s="724"/>
      <c r="DL226" s="724"/>
      <c r="DM226" s="724"/>
      <c r="DN226" s="724"/>
      <c r="DO226" s="724"/>
      <c r="DP226" s="724"/>
      <c r="DQ226" s="724"/>
      <c r="DR226" s="724"/>
      <c r="DS226" s="724"/>
      <c r="DT226" s="724"/>
      <c r="DU226" s="724"/>
      <c r="DV226" s="724"/>
      <c r="DW226" s="724"/>
      <c r="DX226" s="724"/>
      <c r="DY226" s="724"/>
      <c r="DZ226" s="724"/>
      <c r="EA226" s="724"/>
      <c r="EB226" s="724"/>
    </row>
    <row r="227" spans="1:132" x14ac:dyDescent="0.2">
      <c r="A227" s="731"/>
      <c r="B227" s="734"/>
      <c r="C227" s="735" t="str">
        <f>'wedstrijd 1-12'!L25</f>
        <v>C</v>
      </c>
      <c r="D227" s="731"/>
      <c r="E227" s="734"/>
      <c r="F227" s="735" t="str">
        <f>'wedstrijd 1-12'!Q25</f>
        <v>C</v>
      </c>
      <c r="G227" s="724"/>
      <c r="H227" s="724"/>
      <c r="I227" s="724" t="str">
        <f>'wedstrijd 2-13 en 11-22'!C25</f>
        <v>C</v>
      </c>
      <c r="J227" s="724"/>
      <c r="K227" s="724"/>
      <c r="L227" s="724" t="str">
        <f>'wedstrijd 2-13 en 11-22'!H25</f>
        <v>C</v>
      </c>
      <c r="M227" s="724"/>
      <c r="N227" s="724"/>
      <c r="O227" s="724" t="str">
        <f>'wedstrijd 10-21 en 3-14'!P25</f>
        <v>D</v>
      </c>
      <c r="P227" s="724"/>
      <c r="Q227" s="724"/>
      <c r="R227" s="724" t="str">
        <f>'wedstrijd 10-21 en 3-14'!U25</f>
        <v>D</v>
      </c>
      <c r="S227" s="724"/>
      <c r="T227" s="724"/>
      <c r="U227" s="724" t="str">
        <f>'wedstrijd 4-15 en 9-20'!C25</f>
        <v>G</v>
      </c>
      <c r="V227" s="724"/>
      <c r="W227" s="724"/>
      <c r="X227" s="724" t="str">
        <f>'wedstrijd 4-15 en 9-20'!H24</f>
        <v>C</v>
      </c>
      <c r="Y227" s="724"/>
      <c r="Z227" s="724"/>
      <c r="AA227" s="724" t="str">
        <f>'wedstrijd 8-19 en 5-16'!P25</f>
        <v>B</v>
      </c>
      <c r="AB227" s="724"/>
      <c r="AC227" s="724"/>
      <c r="AD227" s="724" t="str">
        <f>'wedstrijd 8-19 en 5-16'!U25</f>
        <v>B</v>
      </c>
      <c r="AE227" s="724"/>
      <c r="AF227" s="724"/>
      <c r="AG227" s="724" t="str">
        <f>'wedstrijd 6-17 en 7-18'!C25</f>
        <v>C</v>
      </c>
      <c r="AH227" s="724"/>
      <c r="AI227" s="724"/>
      <c r="AJ227" s="724" t="str">
        <f>'wedstrijd 6-17 en 7-18'!H25</f>
        <v>C</v>
      </c>
      <c r="AK227" s="724"/>
      <c r="AL227" s="724"/>
      <c r="AM227" s="724" t="str">
        <f>'wedstrijd 6-17 en 7-18'!P25</f>
        <v>F</v>
      </c>
      <c r="AN227" s="724"/>
      <c r="AO227" s="724"/>
      <c r="AP227" s="724" t="str">
        <f>'wedstrijd 6-17 en 7-18'!U25</f>
        <v>F</v>
      </c>
      <c r="AQ227" s="724"/>
      <c r="AR227" s="724"/>
      <c r="AS227" s="724" t="str">
        <f>'wedstrijd 8-19 en 5-16'!C25</f>
        <v>A</v>
      </c>
      <c r="AT227" s="724"/>
      <c r="AU227" s="724"/>
      <c r="AV227" s="724" t="str">
        <f>'wedstrijd 8-19 en 5-16'!H25</f>
        <v>A</v>
      </c>
      <c r="AW227" s="724"/>
      <c r="AX227" s="724"/>
      <c r="AY227" s="724" t="str">
        <f>'wedstrijd 4-15 en 9-20'!P25</f>
        <v>H</v>
      </c>
      <c r="AZ227" s="724"/>
      <c r="BA227" s="724"/>
      <c r="BB227" s="724" t="str">
        <f>'wedstrijd 4-15 en 9-20'!U25</f>
        <v>H</v>
      </c>
      <c r="BC227" s="724"/>
      <c r="BD227" s="724"/>
      <c r="BE227" s="724" t="str">
        <f>'wedstrijd 10-21 en 3-14'!C25</f>
        <v>B</v>
      </c>
      <c r="BF227" s="724"/>
      <c r="BG227" s="724"/>
      <c r="BH227" s="724" t="str">
        <f>'wedstrijd 10-21 en 3-14'!H25</f>
        <v>B</v>
      </c>
      <c r="BI227" s="724"/>
      <c r="BJ227" s="724"/>
      <c r="BK227" s="724" t="str">
        <f>'wedstrijd 2-13 en 11-22'!P25</f>
        <v>D</v>
      </c>
      <c r="BL227" s="724"/>
      <c r="BM227" s="724"/>
      <c r="BN227" s="724" t="str">
        <f>'wedstrijd 2-13 en 11-22'!U25</f>
        <v>D</v>
      </c>
      <c r="BO227" s="724"/>
      <c r="BP227" s="724"/>
      <c r="BQ227" s="724" t="str">
        <f>'wedstrijd 1-12'!Q25</f>
        <v>C</v>
      </c>
      <c r="BR227" s="724"/>
      <c r="BS227" s="724"/>
      <c r="BT227" s="724" t="str">
        <f>'wedstrijd 1-12'!L25</f>
        <v>C</v>
      </c>
      <c r="BU227" s="724"/>
      <c r="BV227" s="724"/>
      <c r="BW227" s="724" t="str">
        <f>'wedstrijd 2-13 en 11-22'!H25</f>
        <v>C</v>
      </c>
      <c r="BX227" s="724"/>
      <c r="BY227" s="724"/>
      <c r="BZ227" s="724" t="str">
        <f>'wedstrijd 2-13 en 11-22'!C25</f>
        <v>C</v>
      </c>
      <c r="CA227" s="724"/>
      <c r="CB227" s="724"/>
      <c r="CC227" s="724" t="str">
        <f>'wedstrijd 10-21 en 3-14'!U25</f>
        <v>D</v>
      </c>
      <c r="CD227" s="724"/>
      <c r="CE227" s="724"/>
      <c r="CF227" s="724" t="str">
        <f>'wedstrijd 10-21 en 3-14'!P25</f>
        <v>D</v>
      </c>
      <c r="CG227" s="724"/>
      <c r="CH227" s="724"/>
      <c r="CI227" s="724" t="str">
        <f>'wedstrijd 4-15 en 9-20'!H25</f>
        <v>G</v>
      </c>
      <c r="CJ227" s="724"/>
      <c r="CK227" s="724"/>
      <c r="CL227" s="724" t="str">
        <f>'wedstrijd 4-15 en 9-20'!C25</f>
        <v>G</v>
      </c>
      <c r="CM227" s="724"/>
      <c r="CN227" s="724"/>
      <c r="CO227" s="724" t="str">
        <f>'wedstrijd 8-19 en 5-16'!U25</f>
        <v>B</v>
      </c>
      <c r="CP227" s="724"/>
      <c r="CQ227" s="724"/>
      <c r="CR227" s="724" t="str">
        <f>'wedstrijd 8-19 en 5-16'!P25</f>
        <v>B</v>
      </c>
      <c r="CS227" s="724"/>
      <c r="CT227" s="724"/>
      <c r="CU227" s="724" t="str">
        <f>'wedstrijd 6-17 en 7-18'!H25</f>
        <v>C</v>
      </c>
      <c r="CV227" s="724"/>
      <c r="CW227" s="724"/>
      <c r="CX227" s="724" t="str">
        <f>'wedstrijd 6-17 en 7-18'!C25</f>
        <v>C</v>
      </c>
      <c r="CY227" s="724"/>
      <c r="CZ227" s="724"/>
      <c r="DA227" s="724" t="str">
        <f>'wedstrijd 6-17 en 7-18'!U25</f>
        <v>F</v>
      </c>
      <c r="DB227" s="724"/>
      <c r="DC227" s="724"/>
      <c r="DD227" s="724" t="str">
        <f>'wedstrijd 6-17 en 7-18'!P25</f>
        <v>F</v>
      </c>
      <c r="DE227" s="724"/>
      <c r="DF227" s="724"/>
      <c r="DG227" s="724" t="str">
        <f>'wedstrijd 8-19 en 5-16'!H25</f>
        <v>A</v>
      </c>
      <c r="DH227" s="724"/>
      <c r="DI227" s="724"/>
      <c r="DJ227" s="724" t="str">
        <f>'wedstrijd 8-19 en 5-16'!C25</f>
        <v>A</v>
      </c>
      <c r="DK227" s="724"/>
      <c r="DL227" s="724"/>
      <c r="DM227" s="724" t="str">
        <f>'wedstrijd 4-15 en 9-20'!U25</f>
        <v>H</v>
      </c>
      <c r="DN227" s="724"/>
      <c r="DO227" s="724"/>
      <c r="DP227" s="724" t="str">
        <f>'wedstrijd 4-15 en 9-20'!P25</f>
        <v>H</v>
      </c>
      <c r="DQ227" s="724"/>
      <c r="DR227" s="724"/>
      <c r="DS227" s="724" t="str">
        <f>'wedstrijd 10-21 en 3-14'!H25</f>
        <v>B</v>
      </c>
      <c r="DT227" s="724"/>
      <c r="DU227" s="724"/>
      <c r="DV227" s="724" t="str">
        <f>'wedstrijd 10-21 en 3-14'!C25</f>
        <v>B</v>
      </c>
      <c r="DW227" s="724"/>
      <c r="DX227" s="724"/>
      <c r="DY227" s="724" t="str">
        <f>'wedstrijd 2-13 en 11-22'!U25</f>
        <v>D</v>
      </c>
      <c r="DZ227" s="724"/>
      <c r="EA227" s="724"/>
      <c r="EB227" s="724" t="str">
        <f>'wedstrijd 2-13 en 11-22'!P25</f>
        <v>D</v>
      </c>
    </row>
    <row r="228" spans="1:132" ht="15.75" x14ac:dyDescent="0.2">
      <c r="A228" s="731"/>
      <c r="B228" s="743"/>
      <c r="C228" s="731"/>
      <c r="D228" s="731"/>
      <c r="E228" s="744"/>
      <c r="F228" s="731"/>
      <c r="G228" s="724"/>
      <c r="H228" s="724"/>
      <c r="I228" s="724"/>
      <c r="J228" s="724"/>
      <c r="K228" s="724"/>
      <c r="L228" s="724"/>
      <c r="M228" s="724"/>
      <c r="N228" s="724"/>
      <c r="O228" s="724"/>
      <c r="P228" s="724"/>
      <c r="Q228" s="724"/>
      <c r="R228" s="724"/>
      <c r="S228" s="724"/>
      <c r="T228" s="724"/>
      <c r="U228" s="724"/>
      <c r="V228" s="724"/>
      <c r="W228" s="724"/>
      <c r="X228" s="724"/>
      <c r="Y228" s="724"/>
      <c r="Z228" s="724"/>
      <c r="AA228" s="724"/>
      <c r="AB228" s="724"/>
      <c r="AC228" s="724"/>
      <c r="AD228" s="724"/>
      <c r="AE228" s="724"/>
      <c r="AF228" s="724"/>
      <c r="AG228" s="724"/>
      <c r="AH228" s="724"/>
      <c r="AI228" s="724"/>
      <c r="AJ228" s="724"/>
      <c r="AK228" s="724"/>
      <c r="AL228" s="724"/>
      <c r="AM228" s="724"/>
      <c r="AN228" s="724"/>
      <c r="AO228" s="724"/>
      <c r="AP228" s="724"/>
      <c r="AQ228" s="724"/>
      <c r="AR228" s="724"/>
      <c r="AS228" s="724"/>
      <c r="AT228" s="724"/>
      <c r="AU228" s="724"/>
      <c r="AV228" s="724"/>
      <c r="AW228" s="724"/>
      <c r="AX228" s="724"/>
      <c r="AY228" s="724"/>
      <c r="AZ228" s="724"/>
      <c r="BA228" s="724"/>
      <c r="BB228" s="724"/>
      <c r="BC228" s="724"/>
      <c r="BD228" s="724"/>
      <c r="BE228" s="724"/>
      <c r="BF228" s="724"/>
      <c r="BG228" s="724"/>
      <c r="BH228" s="724"/>
      <c r="BI228" s="724"/>
      <c r="BJ228" s="724"/>
      <c r="BK228" s="724"/>
      <c r="BL228" s="724"/>
      <c r="BM228" s="724"/>
      <c r="BN228" s="724"/>
      <c r="BO228" s="724"/>
      <c r="BP228" s="724"/>
      <c r="BQ228" s="724"/>
      <c r="BR228" s="724"/>
      <c r="BS228" s="724"/>
      <c r="BT228" s="724"/>
      <c r="BU228" s="724"/>
      <c r="BV228" s="724"/>
      <c r="BW228" s="724"/>
      <c r="BX228" s="724"/>
      <c r="BY228" s="724"/>
      <c r="BZ228" s="724"/>
      <c r="CA228" s="724"/>
      <c r="CB228" s="724"/>
      <c r="CC228" s="724"/>
      <c r="CD228" s="724"/>
      <c r="CE228" s="724"/>
      <c r="CF228" s="724"/>
      <c r="CG228" s="724"/>
      <c r="CH228" s="724"/>
      <c r="CI228" s="724"/>
      <c r="CJ228" s="724"/>
      <c r="CK228" s="724"/>
      <c r="CL228" s="724"/>
      <c r="CM228" s="724"/>
      <c r="CN228" s="724"/>
      <c r="CO228" s="724"/>
      <c r="CP228" s="724"/>
      <c r="CQ228" s="724"/>
      <c r="CR228" s="724"/>
      <c r="CS228" s="724"/>
      <c r="CT228" s="724"/>
      <c r="CU228" s="724"/>
      <c r="CV228" s="724"/>
      <c r="CW228" s="724"/>
      <c r="CX228" s="724"/>
      <c r="CY228" s="724"/>
      <c r="CZ228" s="724"/>
      <c r="DA228" s="724"/>
      <c r="DB228" s="724"/>
      <c r="DC228" s="724"/>
      <c r="DD228" s="724"/>
      <c r="DE228" s="724"/>
      <c r="DF228" s="724"/>
      <c r="DG228" s="724"/>
      <c r="DH228" s="724"/>
      <c r="DI228" s="724"/>
      <c r="DJ228" s="724"/>
      <c r="DK228" s="724"/>
      <c r="DL228" s="724"/>
      <c r="DM228" s="724"/>
      <c r="DN228" s="724"/>
      <c r="DO228" s="724"/>
      <c r="DP228" s="724"/>
      <c r="DQ228" s="724"/>
      <c r="DR228" s="724"/>
      <c r="DS228" s="724"/>
      <c r="DT228" s="724"/>
      <c r="DU228" s="724"/>
      <c r="DV228" s="724"/>
      <c r="DW228" s="724"/>
      <c r="DX228" s="724"/>
      <c r="DY228" s="724"/>
      <c r="DZ228" s="724"/>
      <c r="EA228" s="724"/>
      <c r="EB228" s="724"/>
    </row>
    <row r="229" spans="1:132" x14ac:dyDescent="0.2">
      <c r="B229" s="745"/>
      <c r="C229" s="746">
        <f>'wedstrijd 1-12'!N25</f>
        <v>43.3294675</v>
      </c>
      <c r="D229" s="745"/>
      <c r="E229" s="745"/>
      <c r="F229" s="746">
        <f>'wedstrijd 1-12'!S25</f>
        <v>37.853470000000002</v>
      </c>
      <c r="G229" s="724"/>
      <c r="H229" s="724"/>
      <c r="I229" s="730">
        <f>'wedstrijd 2-13 en 11-22'!E25</f>
        <v>37.75</v>
      </c>
      <c r="J229" s="724"/>
      <c r="K229" s="724"/>
      <c r="L229" s="730">
        <f>'wedstrijd 2-13 en 11-22'!J25</f>
        <v>55.269057499999995</v>
      </c>
      <c r="M229" s="724"/>
      <c r="N229" s="724"/>
      <c r="O229" s="730">
        <f>'wedstrijd 10-21 en 3-14'!R25</f>
        <v>30.131580000000003</v>
      </c>
      <c r="P229" s="724"/>
      <c r="Q229" s="724"/>
      <c r="R229" s="730">
        <f>'wedstrijd 10-21 en 3-14'!W25</f>
        <v>28.869779999999999</v>
      </c>
      <c r="S229" s="724"/>
      <c r="T229" s="724"/>
      <c r="U229" s="730">
        <f>'wedstrijd 4-15 en 9-20'!E25</f>
        <v>17.570754999999998</v>
      </c>
      <c r="V229" s="724"/>
      <c r="W229" s="724"/>
      <c r="X229" s="730">
        <f>'wedstrijd 4-15 en 9-20'!J25</f>
        <v>17.857142500000002</v>
      </c>
      <c r="Y229" s="724"/>
      <c r="Z229" s="724"/>
      <c r="AA229" s="730">
        <f>'wedstrijd 8-19 en 5-16'!R25</f>
        <v>55.052492500000007</v>
      </c>
      <c r="AB229" s="724"/>
      <c r="AC229" s="724"/>
      <c r="AD229" s="730">
        <f>'wedstrijd 8-19 en 5-16'!W25</f>
        <v>49.466949999999997</v>
      </c>
      <c r="AE229" s="724"/>
      <c r="AF229" s="724"/>
      <c r="AG229" s="730">
        <f>'wedstrijd 6-17 en 7-18'!E25</f>
        <v>55.269057499999995</v>
      </c>
      <c r="AH229" s="724"/>
      <c r="AI229" s="724"/>
      <c r="AJ229" s="730">
        <f>'wedstrijd 6-17 en 7-18'!J25</f>
        <v>43.3294675</v>
      </c>
      <c r="AK229" s="724"/>
      <c r="AL229" s="724"/>
      <c r="AM229" s="730">
        <f>'wedstrijd 6-17 en 7-18'!R25</f>
        <v>23.458904999999998</v>
      </c>
      <c r="AN229" s="724"/>
      <c r="AO229" s="724"/>
      <c r="AP229" s="730">
        <f>'wedstrijd 6-17 en 7-18'!W25</f>
        <v>22.681705000000001</v>
      </c>
      <c r="AQ229" s="724"/>
      <c r="AR229" s="724"/>
      <c r="AS229" s="730">
        <f>'wedstrijd 8-19 en 5-16'!E25</f>
        <v>72.5352125</v>
      </c>
      <c r="AT229" s="724"/>
      <c r="AU229" s="724"/>
      <c r="AV229" s="730">
        <f>'wedstrijd 8-19 en 5-16'!J25</f>
        <v>139.5</v>
      </c>
      <c r="AW229" s="724"/>
      <c r="AX229" s="724"/>
      <c r="AY229" s="730">
        <f>'wedstrijd 4-15 en 9-20'!R25</f>
        <v>11.392405</v>
      </c>
      <c r="AZ229" s="724"/>
      <c r="BA229" s="724"/>
      <c r="BB229" s="730">
        <f>'wedstrijd 4-15 en 9-20'!W25</f>
        <v>11.625</v>
      </c>
      <c r="BC229" s="724"/>
      <c r="BD229" s="724"/>
      <c r="BE229" s="730">
        <f>'wedstrijd 10-21 en 3-14'!E25</f>
        <v>54.712642499999994</v>
      </c>
      <c r="BF229" s="724"/>
      <c r="BG229" s="724"/>
      <c r="BH229" s="730">
        <f>'wedstrijd 10-21 en 3-14'!J25</f>
        <v>55.314532499999999</v>
      </c>
      <c r="BI229" s="724"/>
      <c r="BJ229" s="724"/>
      <c r="BK229" s="730">
        <f>'wedstrijd 2-13 en 11-22'!R25</f>
        <v>37.558685000000004</v>
      </c>
      <c r="BL229" s="724"/>
      <c r="BM229" s="724"/>
      <c r="BN229" s="730">
        <f>'wedstrijd 2-13 en 11-22'!W25</f>
        <v>35.602409999999999</v>
      </c>
      <c r="BO229" s="724"/>
      <c r="BP229" s="724"/>
      <c r="BQ229" s="730">
        <f>'wedstrijd 1-12'!S25</f>
        <v>37.853470000000002</v>
      </c>
      <c r="BR229" s="724"/>
      <c r="BS229" s="724"/>
      <c r="BT229" s="730">
        <f>'wedstrijd 1-12'!N25</f>
        <v>43.3294675</v>
      </c>
      <c r="BU229" s="724"/>
      <c r="BV229" s="724"/>
      <c r="BW229" s="730">
        <f>'wedstrijd 2-13 en 11-22'!J25</f>
        <v>55.269057499999995</v>
      </c>
      <c r="BX229" s="724"/>
      <c r="BY229" s="724"/>
      <c r="BZ229" s="730">
        <f>'wedstrijd 2-13 en 11-22'!E25</f>
        <v>37.75</v>
      </c>
      <c r="CA229" s="724"/>
      <c r="CB229" s="724"/>
      <c r="CC229" s="730">
        <f>'wedstrijd 10-21 en 3-14'!W25</f>
        <v>28.869779999999999</v>
      </c>
      <c r="CD229" s="724"/>
      <c r="CE229" s="724"/>
      <c r="CF229" s="730">
        <f>'wedstrijd 10-21 en 3-14'!R25</f>
        <v>30.131580000000003</v>
      </c>
      <c r="CG229" s="724"/>
      <c r="CH229" s="724"/>
      <c r="CI229" s="730">
        <f>'wedstrijd 4-15 en 9-20'!J25</f>
        <v>17.857142500000002</v>
      </c>
      <c r="CJ229" s="724"/>
      <c r="CK229" s="724"/>
      <c r="CL229" s="730">
        <f>'wedstrijd 4-15 en 9-20'!E25</f>
        <v>17.570754999999998</v>
      </c>
      <c r="CM229" s="724"/>
      <c r="CN229" s="724"/>
      <c r="CO229" s="730">
        <f>'wedstrijd 8-19 en 5-16'!W25</f>
        <v>49.466949999999997</v>
      </c>
      <c r="CP229" s="724"/>
      <c r="CQ229" s="724"/>
      <c r="CR229" s="730">
        <f>'wedstrijd 8-19 en 5-16'!R25</f>
        <v>55.052492500000007</v>
      </c>
      <c r="CS229" s="724"/>
      <c r="CT229" s="724"/>
      <c r="CU229" s="730">
        <f>'wedstrijd 6-17 en 7-18'!J25</f>
        <v>43.3294675</v>
      </c>
      <c r="CV229" s="724"/>
      <c r="CW229" s="724"/>
      <c r="CX229" s="730">
        <f>'wedstrijd 6-17 en 7-18'!E25</f>
        <v>55.269057499999995</v>
      </c>
      <c r="CY229" s="724"/>
      <c r="CZ229" s="724"/>
      <c r="DA229" s="730">
        <f>'wedstrijd 6-17 en 7-18'!W25</f>
        <v>22.681705000000001</v>
      </c>
      <c r="DB229" s="724"/>
      <c r="DC229" s="724"/>
      <c r="DD229" s="730">
        <f>'wedstrijd 6-17 en 7-18'!R25</f>
        <v>23.458904999999998</v>
      </c>
      <c r="DE229" s="724"/>
      <c r="DF229" s="724"/>
      <c r="DG229" s="730">
        <f>'wedstrijd 8-19 en 5-16'!J25</f>
        <v>139.5</v>
      </c>
      <c r="DH229" s="724"/>
      <c r="DI229" s="724"/>
      <c r="DJ229" s="730">
        <f>'wedstrijd 8-19 en 5-16'!E25</f>
        <v>72.5352125</v>
      </c>
      <c r="DK229" s="724"/>
      <c r="DL229" s="724"/>
      <c r="DM229" s="730">
        <f>'wedstrijd 4-15 en 9-20'!W25</f>
        <v>11.625</v>
      </c>
      <c r="DN229" s="724"/>
      <c r="DO229" s="724"/>
      <c r="DP229" s="730">
        <f>'wedstrijd 4-15 en 9-20'!R25</f>
        <v>11.392405</v>
      </c>
      <c r="DQ229" s="724"/>
      <c r="DR229" s="724"/>
      <c r="DS229" s="730">
        <f>'wedstrijd 10-21 en 3-14'!J25</f>
        <v>55.314532499999999</v>
      </c>
      <c r="DT229" s="724"/>
      <c r="DU229" s="724"/>
      <c r="DV229" s="730">
        <f>'wedstrijd 10-21 en 3-14'!E25</f>
        <v>54.712642499999994</v>
      </c>
      <c r="DW229" s="724"/>
      <c r="DX229" s="724"/>
      <c r="DY229" s="730">
        <f>'wedstrijd 2-13 en 11-22'!W25</f>
        <v>35.602409999999999</v>
      </c>
      <c r="DZ229" s="724"/>
      <c r="EA229" s="724"/>
      <c r="EB229" s="730">
        <f>'wedstrijd 2-13 en 11-22'!R25</f>
        <v>37.558685000000004</v>
      </c>
    </row>
    <row r="230" spans="1:132" s="729" customFormat="1" x14ac:dyDescent="0.25">
      <c r="B230" s="729" t="str">
        <f>'wedstrijd 1-12'!O25</f>
        <v>Beus de Arnold</v>
      </c>
      <c r="E230" s="729" t="str">
        <f>'wedstrijd 1-12'!T25</f>
        <v>Groenewoud Dick</v>
      </c>
      <c r="H230" s="729" t="str">
        <f>'wedstrijd 2-13 en 11-22'!F25</f>
        <v>Jong de Piet</v>
      </c>
      <c r="K230" s="729" t="str">
        <f>'wedstrijd 2-13 en 11-22'!K25</f>
        <v>Beus de Jan*</v>
      </c>
      <c r="N230" s="729" t="str">
        <f>'wedstrijd 10-21 en 3-14'!S25</f>
        <v>Bos Siem</v>
      </c>
      <c r="Q230" s="729" t="str">
        <f>'wedstrijd 10-21 en 3-14'!X25</f>
        <v>Sandbrink Joop</v>
      </c>
      <c r="T230" s="729" t="str">
        <f>'wedstrijd 4-15 en 9-20'!F25</f>
        <v>Galen v.Willem</v>
      </c>
      <c r="W230" s="729" t="str">
        <f>'wedstrijd 4-15 en 9-20'!K25</f>
        <v>Rheenen van Ton</v>
      </c>
      <c r="Z230" s="729" t="str">
        <f>'wedstrijd 8-19 en 5-16'!S25</f>
        <v xml:space="preserve">Wissel de Ben </v>
      </c>
      <c r="AC230" s="729" t="str">
        <f>'wedstrijd 8-19 en 5-16'!X25</f>
        <v>Wijk v.Ton</v>
      </c>
      <c r="AF230" s="729" t="str">
        <f>'wedstrijd 6-17 en 7-18'!F25</f>
        <v>Beus de Jan*</v>
      </c>
      <c r="AI230" s="729" t="str">
        <f>'wedstrijd 6-17 en 7-18'!K25</f>
        <v>Beus de Arnold</v>
      </c>
      <c r="AL230" s="729" t="str">
        <f>'wedstrijd 6-17 en 7-18'!S25</f>
        <v>Lintelo te Harrie</v>
      </c>
      <c r="AO230" s="729" t="str">
        <f>'wedstrijd 6-17 en 7-18'!X25</f>
        <v>Hagedoorn Rob</v>
      </c>
      <c r="AR230" s="729" t="str">
        <f>'wedstrijd 8-19 en 5-16'!F25</f>
        <v>Oostrum van Piet</v>
      </c>
      <c r="AU230" s="729" t="str">
        <f>'wedstrijd 8-19 en 5-16'!K25</f>
        <v>Severs Dick</v>
      </c>
      <c r="AX230" s="729" t="str">
        <f>'wedstrijd 4-15 en 9-20'!S25</f>
        <v>Boere Piet</v>
      </c>
      <c r="BA230" s="729" t="str">
        <f>'wedstrijd 4-15 en 9-20'!X25</f>
        <v>Werf v.d.Leo</v>
      </c>
      <c r="BD230" s="729" t="str">
        <f>'wedstrijd 10-21 en 3-14'!F25</f>
        <v>Haselkamp v.d.Toon</v>
      </c>
      <c r="BG230" s="729" t="str">
        <f>'wedstrijd 10-21 en 3-14'!K25</f>
        <v>Scheel Albert</v>
      </c>
      <c r="BJ230" s="729" t="str">
        <f>'wedstrijd 2-13 en 11-22'!S25</f>
        <v>Verleun Jan</v>
      </c>
      <c r="BM230" s="729" t="str">
        <f>'wedstrijd 2-13 en 11-22'!X25</f>
        <v>Eijk v. Cees</v>
      </c>
      <c r="BP230" s="729" t="str">
        <f>'wedstrijd 1-12'!T25</f>
        <v>Groenewoud Dick</v>
      </c>
      <c r="BS230" s="729" t="str">
        <f>'wedstrijd 1-12'!O25</f>
        <v>Beus de Arnold</v>
      </c>
      <c r="BV230" s="729" t="str">
        <f>'wedstrijd 2-13 en 11-22'!K25</f>
        <v>Beus de Jan*</v>
      </c>
      <c r="BY230" s="729" t="str">
        <f>'wedstrijd 2-13 en 11-22'!F25</f>
        <v>Jong de Piet</v>
      </c>
      <c r="CB230" s="729" t="str">
        <f>'wedstrijd 10-21 en 3-14'!X25</f>
        <v>Sandbrink Joop</v>
      </c>
      <c r="CE230" s="729" t="str">
        <f>'wedstrijd 10-21 en 3-14'!S25</f>
        <v>Bos Siem</v>
      </c>
      <c r="CH230" s="729" t="str">
        <f>'wedstrijd 4-15 en 9-20'!K25</f>
        <v>Rheenen van Ton</v>
      </c>
      <c r="CK230" s="729" t="str">
        <f>'wedstrijd 4-15 en 9-20'!F25</f>
        <v>Galen v.Willem</v>
      </c>
      <c r="CN230" s="729" t="str">
        <f>'wedstrijd 8-19 en 5-16'!X25</f>
        <v>Wijk v.Ton</v>
      </c>
      <c r="CQ230" s="729" t="str">
        <f>'wedstrijd 8-19 en 5-16'!S25</f>
        <v xml:space="preserve">Wissel de Ben </v>
      </c>
      <c r="CT230" s="729" t="str">
        <f>'wedstrijd 6-17 en 7-18'!K25</f>
        <v>Beus de Arnold</v>
      </c>
      <c r="CW230" s="729" t="str">
        <f>'wedstrijd 6-17 en 7-18'!F25</f>
        <v>Beus de Jan*</v>
      </c>
      <c r="CZ230" s="729" t="str">
        <f>'wedstrijd 6-17 en 7-18'!X25</f>
        <v>Hagedoorn Rob</v>
      </c>
      <c r="DC230" s="729" t="str">
        <f>'wedstrijd 6-17 en 7-18'!S25</f>
        <v>Lintelo te Harrie</v>
      </c>
      <c r="DF230" s="729" t="str">
        <f>'wedstrijd 8-19 en 5-16'!K25</f>
        <v>Severs Dick</v>
      </c>
      <c r="DI230" s="729" t="str">
        <f>'wedstrijd 8-19 en 5-16'!F25</f>
        <v>Oostrum van Piet</v>
      </c>
      <c r="DL230" s="729" t="str">
        <f>'wedstrijd 4-15 en 9-20'!X25</f>
        <v>Werf v.d.Leo</v>
      </c>
      <c r="DO230" s="729" t="str">
        <f>'wedstrijd 4-15 en 9-20'!S25</f>
        <v>Boere Piet</v>
      </c>
      <c r="DR230" s="729" t="str">
        <f>'wedstrijd 10-21 en 3-14'!K25</f>
        <v>Scheel Albert</v>
      </c>
      <c r="DU230" s="729" t="str">
        <f>'wedstrijd 10-21 en 3-14'!F25</f>
        <v>Haselkamp v.d.Toon</v>
      </c>
      <c r="DX230" s="729" t="str">
        <f>'wedstrijd 2-13 en 11-22'!X25</f>
        <v>Eijk v. Cees</v>
      </c>
      <c r="EA230" s="729" t="str">
        <f>'wedstrijd 2-13 en 11-22'!S25</f>
        <v>Verleun Jan</v>
      </c>
    </row>
    <row r="231" spans="1:132" x14ac:dyDescent="0.2">
      <c r="A231" s="723"/>
      <c r="B231" s="723"/>
      <c r="C231" s="723"/>
      <c r="D231" s="723"/>
      <c r="E231" s="723"/>
      <c r="F231" s="723"/>
    </row>
    <row r="232" spans="1:132" x14ac:dyDescent="0.2">
      <c r="A232" s="723"/>
      <c r="B232" s="723"/>
      <c r="C232" s="723"/>
      <c r="D232" s="723"/>
      <c r="E232" s="723"/>
      <c r="F232" s="723"/>
    </row>
    <row r="233" spans="1:132" x14ac:dyDescent="0.2">
      <c r="A233" s="731"/>
      <c r="B233" s="731"/>
      <c r="C233" s="723" t="s">
        <v>319</v>
      </c>
      <c r="D233" s="731"/>
      <c r="E233" s="724"/>
      <c r="F233" s="732"/>
      <c r="I233" s="723" t="s">
        <v>319</v>
      </c>
      <c r="O233" s="723" t="s">
        <v>319</v>
      </c>
      <c r="U233" s="723" t="s">
        <v>319</v>
      </c>
      <c r="AA233" s="723" t="s">
        <v>319</v>
      </c>
      <c r="AG233" s="723" t="s">
        <v>319</v>
      </c>
      <c r="AM233" s="723" t="s">
        <v>319</v>
      </c>
      <c r="AS233" s="723" t="s">
        <v>319</v>
      </c>
      <c r="AY233" s="723" t="s">
        <v>319</v>
      </c>
      <c r="BE233" s="723" t="s">
        <v>319</v>
      </c>
      <c r="BK233" s="723" t="s">
        <v>319</v>
      </c>
      <c r="BQ233" s="723" t="s">
        <v>319</v>
      </c>
      <c r="BW233" s="723" t="s">
        <v>319</v>
      </c>
      <c r="CC233" s="723" t="s">
        <v>319</v>
      </c>
      <c r="CI233" s="723" t="s">
        <v>319</v>
      </c>
      <c r="CO233" s="723" t="s">
        <v>319</v>
      </c>
      <c r="CU233" s="723" t="s">
        <v>319</v>
      </c>
      <c r="DA233" s="723" t="s">
        <v>319</v>
      </c>
      <c r="DG233" s="723" t="s">
        <v>319</v>
      </c>
      <c r="DM233" s="723" t="s">
        <v>319</v>
      </c>
      <c r="DS233" s="723" t="s">
        <v>319</v>
      </c>
      <c r="DY233" s="723" t="s">
        <v>319</v>
      </c>
    </row>
    <row r="234" spans="1:132" x14ac:dyDescent="0.2">
      <c r="A234" s="731"/>
      <c r="B234" s="731">
        <f>'wedstrijd 1-12'!L1</f>
        <v>1</v>
      </c>
      <c r="C234" s="731"/>
      <c r="D234" s="731"/>
      <c r="E234" s="723"/>
      <c r="F234" s="733">
        <f>'wedstrijd 1-12'!I2</f>
        <v>43382</v>
      </c>
      <c r="H234" s="724">
        <f>'wedstrijd 2-13 en 11-22'!C1</f>
        <v>2</v>
      </c>
      <c r="I234" s="724"/>
      <c r="J234" s="724"/>
      <c r="K234" s="724"/>
      <c r="L234" s="725">
        <f>'wedstrijd 2-13 en 11-22'!A1</f>
        <v>43389</v>
      </c>
      <c r="M234" s="724"/>
      <c r="N234" s="724">
        <f>'wedstrijd 10-21 en 3-14'!P1</f>
        <v>3</v>
      </c>
      <c r="O234" s="724"/>
      <c r="P234" s="724"/>
      <c r="Q234" s="724"/>
      <c r="R234" s="725">
        <f>'wedstrijd 10-21 en 3-14'!M2</f>
        <v>43396</v>
      </c>
      <c r="S234" s="724"/>
      <c r="T234" s="724">
        <f>'wedstrijd 4-15 en 9-20'!C1</f>
        <v>4</v>
      </c>
      <c r="U234" s="724"/>
      <c r="V234" s="724"/>
      <c r="W234" s="724"/>
      <c r="X234" s="725">
        <f>'wedstrijd 4-15 en 9-20'!A1</f>
        <v>43403</v>
      </c>
      <c r="Y234" s="724"/>
      <c r="Z234" s="724">
        <f>'wedstrijd 8-19 en 5-16'!P1</f>
        <v>5</v>
      </c>
      <c r="AA234" s="724"/>
      <c r="AB234" s="724"/>
      <c r="AC234" s="724"/>
      <c r="AD234" s="725">
        <f>'wedstrijd 8-19 en 5-16'!M2</f>
        <v>43410</v>
      </c>
      <c r="AE234" s="724"/>
      <c r="AF234" s="724">
        <f>'wedstrijd 6-17 en 7-18'!C1</f>
        <v>6</v>
      </c>
      <c r="AG234" s="724"/>
      <c r="AH234" s="724"/>
      <c r="AI234" s="724"/>
      <c r="AJ234" s="725">
        <f>'wedstrijd 6-17 en 7-18'!A1</f>
        <v>43417</v>
      </c>
      <c r="AK234" s="724"/>
      <c r="AL234" s="724">
        <f>'wedstrijd 6-17 en 7-18'!P1</f>
        <v>7</v>
      </c>
      <c r="AM234" s="724"/>
      <c r="AN234" s="724"/>
      <c r="AO234" s="724"/>
      <c r="AP234" s="725">
        <f>'wedstrijd 6-17 en 7-18'!M2</f>
        <v>43424</v>
      </c>
      <c r="AQ234" s="724"/>
      <c r="AR234" s="724">
        <f>'wedstrijd 8-19 en 5-16'!C1</f>
        <v>8</v>
      </c>
      <c r="AS234" s="724"/>
      <c r="AT234" s="724"/>
      <c r="AU234" s="724"/>
      <c r="AV234" s="725">
        <f>'wedstrijd 8-19 en 5-16'!A1</f>
        <v>43431</v>
      </c>
      <c r="AW234" s="724"/>
      <c r="AX234" s="724">
        <f>'wedstrijd 4-15 en 9-20'!P1</f>
        <v>9</v>
      </c>
      <c r="AY234" s="724"/>
      <c r="AZ234" s="724"/>
      <c r="BA234" s="724"/>
      <c r="BB234" s="725">
        <f>'wedstrijd 4-15 en 9-20'!M2</f>
        <v>43438</v>
      </c>
      <c r="BC234" s="724"/>
      <c r="BD234" s="724">
        <f>'wedstrijd 10-21 en 3-14'!C1</f>
        <v>10</v>
      </c>
      <c r="BE234" s="724"/>
      <c r="BF234" s="724"/>
      <c r="BG234" s="724"/>
      <c r="BH234" s="725">
        <f>'wedstrijd 10-21 en 3-14'!A1</f>
        <v>43445</v>
      </c>
      <c r="BI234" s="724"/>
      <c r="BJ234" s="724">
        <f>'wedstrijd 2-13 en 11-22'!P1</f>
        <v>11</v>
      </c>
      <c r="BK234" s="724"/>
      <c r="BL234" s="724"/>
      <c r="BM234" s="724"/>
      <c r="BN234" s="725">
        <f>'wedstrijd 2-13 en 11-22'!M2</f>
        <v>43452</v>
      </c>
      <c r="BO234" s="724"/>
      <c r="BP234" s="724" t="str">
        <f>'wedstrijd 1-12'!L55</f>
        <v>12</v>
      </c>
      <c r="BQ234" s="724"/>
      <c r="BR234" s="724"/>
      <c r="BS234" s="724"/>
      <c r="BT234" s="726" t="str">
        <f>'wedstrijd 1-12'!I55</f>
        <v>08-01-2019</v>
      </c>
      <c r="BU234" s="724"/>
      <c r="BV234" s="724">
        <f>'wedstrijd 2-13 en 11-22'!C55</f>
        <v>13</v>
      </c>
      <c r="BW234" s="724"/>
      <c r="BX234" s="724"/>
      <c r="BY234" s="724"/>
      <c r="BZ234" s="725" t="str">
        <f>'wedstrijd 2-13 en 11-22'!A55</f>
        <v>15-01-2019</v>
      </c>
      <c r="CA234" s="724"/>
      <c r="CB234" s="724">
        <f>'wedstrijd 10-21 en 3-14'!P55</f>
        <v>14</v>
      </c>
      <c r="CC234" s="724"/>
      <c r="CD234" s="724"/>
      <c r="CE234" s="724"/>
      <c r="CF234" s="727" t="str">
        <f>'wedstrijd 10-21 en 3-14'!N55</f>
        <v>22-01-2019</v>
      </c>
      <c r="CG234" s="724"/>
      <c r="CH234" s="724">
        <f>'wedstrijd 4-15 en 9-20'!C55</f>
        <v>15</v>
      </c>
      <c r="CI234" s="724"/>
      <c r="CJ234" s="724"/>
      <c r="CK234" s="724"/>
      <c r="CL234" s="727" t="str">
        <f>'wedstrijd 4-15 en 9-20'!A55</f>
        <v>29-01-2019</v>
      </c>
      <c r="CM234" s="724"/>
      <c r="CN234" s="724">
        <f>'wedstrijd 8-19 en 5-16'!P55</f>
        <v>16</v>
      </c>
      <c r="CO234" s="724"/>
      <c r="CP234" s="724"/>
      <c r="CQ234" s="724"/>
      <c r="CR234" s="727" t="str">
        <f>'wedstrijd 8-19 en 5-16'!N55</f>
        <v>05-02-2019</v>
      </c>
      <c r="CS234" s="724"/>
      <c r="CT234" s="724">
        <f>'wedstrijd 6-17 en 7-18'!C55</f>
        <v>17</v>
      </c>
      <c r="CU234" s="724"/>
      <c r="CV234" s="724"/>
      <c r="CW234" s="724"/>
      <c r="CX234" s="727" t="str">
        <f>'wedstrijd 6-17 en 7-18'!A55</f>
        <v>12-02-2019</v>
      </c>
      <c r="CY234" s="724"/>
      <c r="CZ234" s="724">
        <f>'wedstrijd 6-17 en 7-18'!P55</f>
        <v>18</v>
      </c>
      <c r="DA234" s="724"/>
      <c r="DB234" s="724"/>
      <c r="DC234" s="724"/>
      <c r="DD234" s="727" t="str">
        <f>'wedstrijd 6-17 en 7-18'!N55</f>
        <v>19-02-2019</v>
      </c>
      <c r="DE234" s="724"/>
      <c r="DF234" s="724">
        <f>'wedstrijd 8-19 en 5-16'!C55</f>
        <v>19</v>
      </c>
      <c r="DG234" s="724"/>
      <c r="DH234" s="724"/>
      <c r="DI234" s="724"/>
      <c r="DJ234" s="727" t="str">
        <f>'wedstrijd 8-19 en 5-16'!A55</f>
        <v>26-02-2019</v>
      </c>
      <c r="DK234" s="724"/>
      <c r="DL234" s="724">
        <f>'wedstrijd 4-15 en 9-20'!P55</f>
        <v>20</v>
      </c>
      <c r="DM234" s="724"/>
      <c r="DN234" s="724"/>
      <c r="DO234" s="724"/>
      <c r="DP234" s="727" t="str">
        <f>'wedstrijd 4-15 en 9-20'!N55</f>
        <v>05-03-2019</v>
      </c>
      <c r="DQ234" s="724"/>
      <c r="DR234" s="724">
        <f>'wedstrijd 10-21 en 3-14'!C55</f>
        <v>21</v>
      </c>
      <c r="DS234" s="724"/>
      <c r="DT234" s="724"/>
      <c r="DU234" s="724"/>
      <c r="DV234" s="727" t="str">
        <f>'wedstrijd 10-21 en 3-14'!A55</f>
        <v>12-03-2019</v>
      </c>
      <c r="DW234" s="724"/>
      <c r="DX234" s="724">
        <f>'wedstrijd 2-13 en 11-22'!P55</f>
        <v>22</v>
      </c>
      <c r="DY234" s="724"/>
      <c r="DZ234" s="724"/>
      <c r="EA234" s="724"/>
      <c r="EB234" s="728" t="str">
        <f>'wedstrijd 2-13 en 11-22'!N55</f>
        <v>19-03-2019</v>
      </c>
    </row>
    <row r="235" spans="1:132" x14ac:dyDescent="0.2">
      <c r="A235" s="731"/>
      <c r="B235" s="731"/>
      <c r="C235" s="731"/>
      <c r="D235" s="731"/>
      <c r="E235" s="731"/>
      <c r="F235" s="731"/>
      <c r="H235" s="724"/>
      <c r="I235" s="724"/>
      <c r="J235" s="724"/>
      <c r="K235" s="724"/>
      <c r="L235" s="724"/>
      <c r="M235" s="724"/>
      <c r="N235" s="724"/>
      <c r="O235" s="724"/>
      <c r="P235" s="724"/>
      <c r="Q235" s="724"/>
      <c r="R235" s="724"/>
      <c r="S235" s="724"/>
      <c r="T235" s="724"/>
      <c r="U235" s="724"/>
      <c r="V235" s="724"/>
      <c r="W235" s="724"/>
      <c r="X235" s="724"/>
      <c r="Y235" s="724"/>
      <c r="Z235" s="724"/>
      <c r="AA235" s="724"/>
      <c r="AB235" s="724"/>
      <c r="AC235" s="724"/>
      <c r="AD235" s="724"/>
      <c r="AE235" s="724"/>
      <c r="AF235" s="724"/>
      <c r="AG235" s="724"/>
      <c r="AH235" s="724"/>
      <c r="AI235" s="724"/>
      <c r="AJ235" s="724"/>
      <c r="AK235" s="724"/>
      <c r="AL235" s="724"/>
      <c r="AM235" s="724"/>
      <c r="AN235" s="724"/>
      <c r="AO235" s="724"/>
      <c r="AP235" s="724"/>
      <c r="AQ235" s="724"/>
      <c r="AR235" s="724"/>
      <c r="AS235" s="724"/>
      <c r="AT235" s="724"/>
      <c r="AU235" s="724"/>
      <c r="AV235" s="724"/>
      <c r="AW235" s="724"/>
      <c r="AX235" s="724"/>
      <c r="AY235" s="724"/>
      <c r="AZ235" s="724"/>
      <c r="BA235" s="724"/>
      <c r="BB235" s="724"/>
      <c r="BC235" s="724"/>
      <c r="BD235" s="724"/>
      <c r="BE235" s="724"/>
      <c r="BF235" s="724"/>
      <c r="BG235" s="724"/>
      <c r="BH235" s="724"/>
      <c r="BI235" s="724"/>
      <c r="BJ235" s="724"/>
      <c r="BK235" s="724"/>
      <c r="BL235" s="724"/>
      <c r="BM235" s="724"/>
      <c r="BN235" s="724"/>
      <c r="BO235" s="724"/>
      <c r="BP235" s="724"/>
      <c r="BQ235" s="724"/>
      <c r="BR235" s="724"/>
      <c r="BS235" s="724"/>
      <c r="BT235" s="724"/>
      <c r="BU235" s="724"/>
      <c r="BV235" s="724"/>
      <c r="BW235" s="724"/>
      <c r="BX235" s="724"/>
      <c r="BY235" s="724"/>
      <c r="BZ235" s="724"/>
      <c r="CA235" s="724"/>
      <c r="CB235" s="724"/>
      <c r="CC235" s="724"/>
      <c r="CD235" s="724"/>
      <c r="CE235" s="724"/>
      <c r="CF235" s="724"/>
      <c r="CG235" s="724"/>
      <c r="CH235" s="724"/>
      <c r="CI235" s="724"/>
      <c r="CJ235" s="724"/>
      <c r="CK235" s="724"/>
      <c r="CL235" s="724"/>
      <c r="CM235" s="724"/>
      <c r="CN235" s="724"/>
      <c r="CO235" s="724"/>
      <c r="CP235" s="724"/>
      <c r="CQ235" s="724"/>
      <c r="CR235" s="724"/>
      <c r="CS235" s="724"/>
      <c r="CT235" s="724"/>
      <c r="CU235" s="724"/>
      <c r="CV235" s="724"/>
      <c r="CW235" s="724"/>
      <c r="CX235" s="724"/>
      <c r="CY235" s="724"/>
      <c r="CZ235" s="724"/>
      <c r="DA235" s="724"/>
      <c r="DB235" s="724"/>
      <c r="DC235" s="724"/>
      <c r="DD235" s="724"/>
      <c r="DE235" s="724"/>
      <c r="DF235" s="724"/>
      <c r="DG235" s="724"/>
      <c r="DH235" s="724"/>
      <c r="DI235" s="724"/>
      <c r="DJ235" s="724"/>
      <c r="DK235" s="724"/>
      <c r="DL235" s="724"/>
      <c r="DM235" s="724"/>
      <c r="DN235" s="724"/>
      <c r="DO235" s="724"/>
      <c r="DP235" s="724"/>
      <c r="DQ235" s="724"/>
      <c r="DR235" s="724"/>
      <c r="DS235" s="724"/>
      <c r="DT235" s="724"/>
      <c r="DU235" s="724"/>
      <c r="DV235" s="724"/>
      <c r="DW235" s="724"/>
      <c r="DX235" s="724"/>
      <c r="DY235" s="724"/>
      <c r="DZ235" s="724"/>
      <c r="EA235" s="724"/>
      <c r="EB235" s="724"/>
    </row>
    <row r="236" spans="1:132" x14ac:dyDescent="0.2">
      <c r="A236" s="731"/>
      <c r="B236" s="731"/>
      <c r="C236" s="731"/>
      <c r="D236" s="731"/>
      <c r="E236" s="731"/>
      <c r="F236" s="731"/>
      <c r="H236" s="724"/>
      <c r="I236" s="724"/>
      <c r="J236" s="724"/>
      <c r="K236" s="724"/>
      <c r="L236" s="724"/>
      <c r="M236" s="724"/>
      <c r="N236" s="724"/>
      <c r="O236" s="724"/>
      <c r="P236" s="724"/>
      <c r="Q236" s="724"/>
      <c r="R236" s="724"/>
      <c r="S236" s="724"/>
      <c r="T236" s="724"/>
      <c r="U236" s="724"/>
      <c r="V236" s="724"/>
      <c r="W236" s="724"/>
      <c r="X236" s="724"/>
      <c r="Y236" s="724"/>
      <c r="Z236" s="724"/>
      <c r="AA236" s="724"/>
      <c r="AB236" s="724"/>
      <c r="AC236" s="724"/>
      <c r="AD236" s="724"/>
      <c r="AE236" s="724"/>
      <c r="AF236" s="724"/>
      <c r="AG236" s="724"/>
      <c r="AH236" s="724"/>
      <c r="AI236" s="724"/>
      <c r="AJ236" s="724"/>
      <c r="AK236" s="724"/>
      <c r="AL236" s="724"/>
      <c r="AM236" s="724"/>
      <c r="AN236" s="724"/>
      <c r="AO236" s="724"/>
      <c r="AP236" s="724"/>
      <c r="AQ236" s="724"/>
      <c r="AR236" s="724"/>
      <c r="AS236" s="724"/>
      <c r="AT236" s="724"/>
      <c r="AU236" s="724"/>
      <c r="AV236" s="724"/>
      <c r="AW236" s="724"/>
      <c r="AX236" s="724"/>
      <c r="AY236" s="724"/>
      <c r="AZ236" s="724"/>
      <c r="BA236" s="724"/>
      <c r="BB236" s="724"/>
      <c r="BC236" s="724"/>
      <c r="BD236" s="724"/>
      <c r="BE236" s="724"/>
      <c r="BF236" s="724"/>
      <c r="BG236" s="724"/>
      <c r="BH236" s="724"/>
      <c r="BI236" s="724"/>
      <c r="BJ236" s="724"/>
      <c r="BK236" s="724"/>
      <c r="BL236" s="724"/>
      <c r="BM236" s="724"/>
      <c r="BN236" s="724"/>
      <c r="BO236" s="724"/>
      <c r="BP236" s="724"/>
      <c r="BQ236" s="724"/>
      <c r="BR236" s="724"/>
      <c r="BS236" s="724"/>
      <c r="BT236" s="724"/>
      <c r="BU236" s="724"/>
      <c r="BV236" s="724"/>
      <c r="BW236" s="724"/>
      <c r="BX236" s="724"/>
      <c r="BY236" s="724"/>
      <c r="BZ236" s="724"/>
      <c r="CA236" s="724"/>
      <c r="CB236" s="724"/>
      <c r="CC236" s="724"/>
      <c r="CD236" s="724"/>
      <c r="CE236" s="724"/>
      <c r="CF236" s="724"/>
      <c r="CG236" s="724"/>
      <c r="CH236" s="724"/>
      <c r="CI236" s="724"/>
      <c r="CJ236" s="724"/>
      <c r="CK236" s="724"/>
      <c r="CL236" s="724"/>
      <c r="CM236" s="724"/>
      <c r="CN236" s="724"/>
      <c r="CO236" s="724"/>
      <c r="CP236" s="724"/>
      <c r="CQ236" s="724"/>
      <c r="CR236" s="724"/>
      <c r="CS236" s="724"/>
      <c r="CT236" s="724"/>
      <c r="CU236" s="724"/>
      <c r="CV236" s="724"/>
      <c r="CW236" s="724"/>
      <c r="CX236" s="724"/>
      <c r="CY236" s="724"/>
      <c r="CZ236" s="724"/>
      <c r="DA236" s="724"/>
      <c r="DB236" s="724"/>
      <c r="DC236" s="724"/>
      <c r="DD236" s="724"/>
      <c r="DE236" s="724"/>
      <c r="DF236" s="724"/>
      <c r="DG236" s="724"/>
      <c r="DH236" s="724"/>
      <c r="DI236" s="724"/>
      <c r="DJ236" s="724"/>
      <c r="DK236" s="724"/>
      <c r="DL236" s="724"/>
      <c r="DM236" s="724"/>
      <c r="DN236" s="724"/>
      <c r="DO236" s="724"/>
      <c r="DP236" s="724"/>
      <c r="DQ236" s="724"/>
      <c r="DR236" s="724"/>
      <c r="DS236" s="724"/>
      <c r="DT236" s="724"/>
      <c r="DU236" s="724"/>
      <c r="DV236" s="724"/>
      <c r="DW236" s="724"/>
      <c r="DX236" s="724"/>
      <c r="DY236" s="724"/>
      <c r="DZ236" s="724"/>
      <c r="EA236" s="724"/>
      <c r="EB236" s="724"/>
    </row>
    <row r="237" spans="1:132" x14ac:dyDescent="0.2">
      <c r="A237" s="731"/>
      <c r="B237" s="734"/>
      <c r="C237" s="735" t="str">
        <f>'wedstrijd 1-12'!L26</f>
        <v>A</v>
      </c>
      <c r="D237" s="731"/>
      <c r="E237" s="734"/>
      <c r="F237" s="735" t="str">
        <f>'wedstrijd 1-12'!Q26</f>
        <v>A</v>
      </c>
      <c r="H237" s="724"/>
      <c r="I237" s="724" t="str">
        <f>'wedstrijd 2-13 en 11-22'!C26</f>
        <v>A</v>
      </c>
      <c r="J237" s="724"/>
      <c r="K237" s="724"/>
      <c r="L237" s="724" t="str">
        <f>'wedstrijd 2-13 en 11-22'!H26</f>
        <v>A</v>
      </c>
      <c r="M237" s="724"/>
      <c r="N237" s="724"/>
      <c r="O237" s="724" t="str">
        <f>'wedstrijd 10-21 en 3-14'!P26</f>
        <v>A</v>
      </c>
      <c r="P237" s="724"/>
      <c r="Q237" s="724"/>
      <c r="R237" s="724" t="str">
        <f>'wedstrijd 10-21 en 3-14'!U26</f>
        <v>A</v>
      </c>
      <c r="S237" s="724"/>
      <c r="T237" s="724"/>
      <c r="U237" s="724" t="str">
        <f>'wedstrijd 4-15 en 9-20'!C26</f>
        <v>B</v>
      </c>
      <c r="V237" s="724"/>
      <c r="W237" s="724"/>
      <c r="X237" s="724" t="str">
        <f>'wedstrijd 4-15 en 9-20'!H26</f>
        <v>B</v>
      </c>
      <c r="Y237" s="724"/>
      <c r="Z237" s="724"/>
      <c r="AA237" s="724" t="str">
        <f>'wedstrijd 8-19 en 5-16'!P26</f>
        <v>G</v>
      </c>
      <c r="AB237" s="724"/>
      <c r="AC237" s="724"/>
      <c r="AD237" s="724" t="str">
        <f>'wedstrijd 8-19 en 5-16'!U26</f>
        <v>G</v>
      </c>
      <c r="AE237" s="724"/>
      <c r="AF237" s="724"/>
      <c r="AG237" s="724" t="str">
        <f>'wedstrijd 6-17 en 7-18'!C26</f>
        <v>E</v>
      </c>
      <c r="AH237" s="724"/>
      <c r="AI237" s="724"/>
      <c r="AJ237" s="724" t="str">
        <f>'wedstrijd 6-17 en 7-18'!H26</f>
        <v>E</v>
      </c>
      <c r="AK237" s="724"/>
      <c r="AL237" s="724"/>
      <c r="AM237" s="724" t="str">
        <f>'wedstrijd 6-17 en 7-18'!P26</f>
        <v>A</v>
      </c>
      <c r="AN237" s="724"/>
      <c r="AO237" s="724"/>
      <c r="AP237" s="724" t="str">
        <f>'wedstrijd 6-17 en 7-18'!U26</f>
        <v>A</v>
      </c>
      <c r="AQ237" s="724"/>
      <c r="AR237" s="724"/>
      <c r="AS237" s="724" t="str">
        <f>'wedstrijd 8-19 en 5-16'!C26</f>
        <v>G</v>
      </c>
      <c r="AT237" s="724"/>
      <c r="AU237" s="724"/>
      <c r="AV237" s="724" t="str">
        <f>'wedstrijd 8-19 en 5-16'!H26</f>
        <v>G</v>
      </c>
      <c r="AW237" s="724"/>
      <c r="AX237" s="724"/>
      <c r="AY237" s="724" t="str">
        <f>'wedstrijd 4-15 en 9-20'!P26</f>
        <v>E</v>
      </c>
      <c r="AZ237" s="724"/>
      <c r="BA237" s="724"/>
      <c r="BB237" s="724" t="str">
        <f>'wedstrijd 4-15 en 9-20'!U26</f>
        <v>E</v>
      </c>
      <c r="BC237" s="724"/>
      <c r="BD237" s="724"/>
      <c r="BE237" s="724" t="str">
        <f>'wedstrijd 10-21 en 3-14'!C26</f>
        <v>A</v>
      </c>
      <c r="BF237" s="724"/>
      <c r="BG237" s="724"/>
      <c r="BH237" s="724" t="str">
        <f>'wedstrijd 10-21 en 3-14'!H26</f>
        <v>A</v>
      </c>
      <c r="BI237" s="724"/>
      <c r="BJ237" s="724"/>
      <c r="BK237" s="724" t="str">
        <f>'wedstrijd 2-13 en 11-22'!P26</f>
        <v>A</v>
      </c>
      <c r="BL237" s="724"/>
      <c r="BM237" s="724"/>
      <c r="BN237" s="724" t="str">
        <f>'wedstrijd 2-13 en 11-22'!U26</f>
        <v>A</v>
      </c>
      <c r="BO237" s="724"/>
      <c r="BP237" s="724"/>
      <c r="BQ237" s="724" t="str">
        <f>'wedstrijd 1-12'!Q26</f>
        <v>A</v>
      </c>
      <c r="BR237" s="724"/>
      <c r="BS237" s="724"/>
      <c r="BT237" s="724" t="str">
        <f>'wedstrijd 1-12'!L26</f>
        <v>A</v>
      </c>
      <c r="BU237" s="724"/>
      <c r="BV237" s="724"/>
      <c r="BW237" s="724" t="str">
        <f>'wedstrijd 2-13 en 11-22'!H26</f>
        <v>A</v>
      </c>
      <c r="BX237" s="724"/>
      <c r="BY237" s="724"/>
      <c r="BZ237" s="724" t="str">
        <f>'wedstrijd 2-13 en 11-22'!C26</f>
        <v>A</v>
      </c>
      <c r="CA237" s="724"/>
      <c r="CB237" s="724"/>
      <c r="CC237" s="724" t="str">
        <f>'wedstrijd 10-21 en 3-14'!U26</f>
        <v>A</v>
      </c>
      <c r="CD237" s="724"/>
      <c r="CE237" s="724"/>
      <c r="CF237" s="724" t="str">
        <f>'wedstrijd 10-21 en 3-14'!P26</f>
        <v>A</v>
      </c>
      <c r="CG237" s="724"/>
      <c r="CH237" s="724"/>
      <c r="CI237" s="724" t="str">
        <f>'wedstrijd 4-15 en 9-20'!H26</f>
        <v>B</v>
      </c>
      <c r="CJ237" s="724"/>
      <c r="CK237" s="724"/>
      <c r="CL237" s="724" t="str">
        <f>'wedstrijd 4-15 en 9-20'!C26</f>
        <v>B</v>
      </c>
      <c r="CM237" s="724"/>
      <c r="CN237" s="724"/>
      <c r="CO237" s="724" t="str">
        <f>'wedstrijd 8-19 en 5-16'!U26</f>
        <v>G</v>
      </c>
      <c r="CP237" s="724"/>
      <c r="CQ237" s="724"/>
      <c r="CR237" s="724" t="str">
        <f>'wedstrijd 8-19 en 5-16'!P26</f>
        <v>G</v>
      </c>
      <c r="CS237" s="724"/>
      <c r="CT237" s="724"/>
      <c r="CU237" s="724" t="str">
        <f>'wedstrijd 6-17 en 7-18'!H26</f>
        <v>E</v>
      </c>
      <c r="CV237" s="724"/>
      <c r="CW237" s="724"/>
      <c r="CX237" s="724" t="str">
        <f>'wedstrijd 6-17 en 7-18'!C26</f>
        <v>E</v>
      </c>
      <c r="CY237" s="724"/>
      <c r="CZ237" s="724"/>
      <c r="DA237" s="724" t="str">
        <f>'wedstrijd 6-17 en 7-18'!U26</f>
        <v>A</v>
      </c>
      <c r="DB237" s="724"/>
      <c r="DC237" s="724"/>
      <c r="DD237" s="724" t="str">
        <f>'wedstrijd 6-17 en 7-18'!P26</f>
        <v>A</v>
      </c>
      <c r="DE237" s="724"/>
      <c r="DF237" s="724"/>
      <c r="DG237" s="724" t="str">
        <f>'wedstrijd 8-19 en 5-16'!H26</f>
        <v>G</v>
      </c>
      <c r="DH237" s="724"/>
      <c r="DI237" s="724"/>
      <c r="DJ237" s="724" t="str">
        <f>'wedstrijd 8-19 en 5-16'!C26</f>
        <v>G</v>
      </c>
      <c r="DK237" s="724"/>
      <c r="DL237" s="724"/>
      <c r="DM237" s="724" t="str">
        <f>'wedstrijd 4-15 en 9-20'!U26</f>
        <v>E</v>
      </c>
      <c r="DN237" s="724"/>
      <c r="DO237" s="724"/>
      <c r="DP237" s="724" t="str">
        <f>'wedstrijd 4-15 en 9-20'!P26</f>
        <v>E</v>
      </c>
      <c r="DQ237" s="724"/>
      <c r="DR237" s="724"/>
      <c r="DS237" s="724" t="str">
        <f>'wedstrijd 10-21 en 3-14'!H26</f>
        <v>A</v>
      </c>
      <c r="DT237" s="724"/>
      <c r="DU237" s="724"/>
      <c r="DV237" s="724" t="str">
        <f>'wedstrijd 10-21 en 3-14'!C26</f>
        <v>A</v>
      </c>
      <c r="DW237" s="724"/>
      <c r="DX237" s="724"/>
      <c r="DY237" s="724" t="str">
        <f>'wedstrijd 2-13 en 11-22'!U26</f>
        <v>A</v>
      </c>
      <c r="DZ237" s="724"/>
      <c r="EA237" s="724"/>
      <c r="EB237" s="724" t="str">
        <f>'wedstrijd 2-13 en 11-22'!P26</f>
        <v>A</v>
      </c>
    </row>
    <row r="238" spans="1:132" ht="15.75" x14ac:dyDescent="0.2">
      <c r="A238" s="731"/>
      <c r="B238" s="743"/>
      <c r="C238" s="731"/>
      <c r="D238" s="731"/>
      <c r="E238" s="744"/>
      <c r="F238" s="731"/>
      <c r="H238" s="724"/>
      <c r="I238" s="724"/>
      <c r="J238" s="724"/>
      <c r="K238" s="724"/>
      <c r="L238" s="724"/>
      <c r="M238" s="724"/>
      <c r="N238" s="724"/>
      <c r="O238" s="724"/>
      <c r="P238" s="724"/>
      <c r="Q238" s="724"/>
      <c r="R238" s="724"/>
      <c r="S238" s="724"/>
      <c r="T238" s="724"/>
      <c r="U238" s="724"/>
      <c r="V238" s="724"/>
      <c r="W238" s="724"/>
      <c r="X238" s="724"/>
      <c r="Y238" s="724"/>
      <c r="Z238" s="724"/>
      <c r="AA238" s="724"/>
      <c r="AB238" s="724"/>
      <c r="AC238" s="724"/>
      <c r="AD238" s="724"/>
      <c r="AE238" s="724"/>
      <c r="AF238" s="724"/>
      <c r="AG238" s="724"/>
      <c r="AH238" s="724"/>
      <c r="AI238" s="724"/>
      <c r="AJ238" s="724"/>
      <c r="AK238" s="724"/>
      <c r="AL238" s="724"/>
      <c r="AM238" s="724"/>
      <c r="AN238" s="724"/>
      <c r="AO238" s="724"/>
      <c r="AP238" s="724"/>
      <c r="AQ238" s="724"/>
      <c r="AR238" s="724"/>
      <c r="AS238" s="724"/>
      <c r="AT238" s="724"/>
      <c r="AU238" s="724"/>
      <c r="AV238" s="724"/>
      <c r="AW238" s="724"/>
      <c r="AX238" s="724"/>
      <c r="AY238" s="724"/>
      <c r="AZ238" s="724"/>
      <c r="BA238" s="724"/>
      <c r="BB238" s="724"/>
      <c r="BC238" s="724"/>
      <c r="BD238" s="724"/>
      <c r="BE238" s="724"/>
      <c r="BF238" s="724"/>
      <c r="BG238" s="724"/>
      <c r="BH238" s="724"/>
      <c r="BI238" s="724"/>
      <c r="BJ238" s="724"/>
      <c r="BK238" s="724"/>
      <c r="BL238" s="724"/>
      <c r="BM238" s="724"/>
      <c r="BN238" s="724"/>
      <c r="BO238" s="724"/>
      <c r="BP238" s="724"/>
      <c r="BQ238" s="724"/>
      <c r="BR238" s="724"/>
      <c r="BS238" s="724"/>
      <c r="BT238" s="724"/>
      <c r="BU238" s="724"/>
      <c r="BV238" s="724"/>
      <c r="BW238" s="724"/>
      <c r="BX238" s="724"/>
      <c r="BY238" s="724"/>
      <c r="BZ238" s="724"/>
      <c r="CA238" s="724"/>
      <c r="CB238" s="724"/>
      <c r="CC238" s="724"/>
      <c r="CD238" s="724"/>
      <c r="CE238" s="724"/>
      <c r="CF238" s="724"/>
      <c r="CG238" s="724"/>
      <c r="CH238" s="724"/>
      <c r="CI238" s="724"/>
      <c r="CJ238" s="724"/>
      <c r="CK238" s="724"/>
      <c r="CL238" s="724"/>
      <c r="CM238" s="724"/>
      <c r="CN238" s="724"/>
      <c r="CO238" s="724"/>
      <c r="CP238" s="724"/>
      <c r="CQ238" s="724"/>
      <c r="CR238" s="724"/>
      <c r="CS238" s="724"/>
      <c r="CT238" s="724"/>
      <c r="CU238" s="724"/>
      <c r="CV238" s="724"/>
      <c r="CW238" s="724"/>
      <c r="CX238" s="724"/>
      <c r="CY238" s="724"/>
      <c r="CZ238" s="724"/>
      <c r="DA238" s="724"/>
      <c r="DB238" s="724"/>
      <c r="DC238" s="724"/>
      <c r="DD238" s="724"/>
      <c r="DE238" s="724"/>
      <c r="DF238" s="724"/>
      <c r="DG238" s="724"/>
      <c r="DH238" s="724"/>
      <c r="DI238" s="724"/>
      <c r="DJ238" s="724"/>
      <c r="DK238" s="724"/>
      <c r="DL238" s="724"/>
      <c r="DM238" s="724"/>
      <c r="DN238" s="724"/>
      <c r="DO238" s="724"/>
      <c r="DP238" s="724"/>
      <c r="DQ238" s="724"/>
      <c r="DR238" s="724"/>
      <c r="DS238" s="724"/>
      <c r="DT238" s="724"/>
      <c r="DU238" s="724"/>
      <c r="DV238" s="724"/>
      <c r="DW238" s="724"/>
      <c r="DX238" s="724"/>
      <c r="DY238" s="724"/>
      <c r="DZ238" s="724"/>
      <c r="EA238" s="724"/>
      <c r="EB238" s="724"/>
    </row>
    <row r="239" spans="1:132" x14ac:dyDescent="0.2">
      <c r="B239" s="745"/>
      <c r="C239" s="746">
        <f>'wedstrijd 1-12'!N26</f>
        <v>139.5</v>
      </c>
      <c r="D239" s="745"/>
      <c r="E239" s="745"/>
      <c r="F239" s="746">
        <f>'wedstrijd 1-12'!S26</f>
        <v>57.355864999999994</v>
      </c>
      <c r="H239" s="724"/>
      <c r="I239" s="730">
        <f>'wedstrijd 2-13 en 11-22'!E26</f>
        <v>57.355864999999994</v>
      </c>
      <c r="J239" s="724"/>
      <c r="K239" s="724"/>
      <c r="L239" s="730">
        <f>'wedstrijd 2-13 en 11-22'!J26</f>
        <v>70.344827499999994</v>
      </c>
      <c r="M239" s="724"/>
      <c r="N239" s="724"/>
      <c r="O239" s="730">
        <f>'wedstrijd 10-21 en 3-14'!R26</f>
        <v>58.771007500000003</v>
      </c>
      <c r="P239" s="724"/>
      <c r="Q239" s="724"/>
      <c r="R239" s="730">
        <f>'wedstrijd 10-21 en 3-14'!W26</f>
        <v>57.355864999999994</v>
      </c>
      <c r="S239" s="724"/>
      <c r="T239" s="724"/>
      <c r="U239" s="730">
        <f>'wedstrijd 4-15 en 9-20'!E26</f>
        <v>49.466949999999997</v>
      </c>
      <c r="V239" s="724"/>
      <c r="W239" s="724"/>
      <c r="X239" s="730">
        <f>'wedstrijd 4-15 en 9-20'!J26</f>
        <v>54.712642499999994</v>
      </c>
      <c r="Y239" s="724"/>
      <c r="Z239" s="724"/>
      <c r="AA239" s="730">
        <f>'wedstrijd 8-19 en 5-16'!R26</f>
        <v>17.857142500000002</v>
      </c>
      <c r="AB239" s="724"/>
      <c r="AC239" s="724"/>
      <c r="AD239" s="730">
        <f>'wedstrijd 8-19 en 5-16'!W26</f>
        <v>17.618385</v>
      </c>
      <c r="AE239" s="724"/>
      <c r="AF239" s="724"/>
      <c r="AG239" s="730">
        <f>'wedstrijd 6-17 en 7-18'!E26</f>
        <v>27.3</v>
      </c>
      <c r="AH239" s="724"/>
      <c r="AI239" s="724"/>
      <c r="AJ239" s="730">
        <f>'wedstrijd 6-17 en 7-18'!J26</f>
        <v>27.833752499999996</v>
      </c>
      <c r="AK239" s="724"/>
      <c r="AL239" s="724"/>
      <c r="AM239" s="730">
        <f>'wedstrijd 6-17 en 7-18'!R26</f>
        <v>62.325582499999996</v>
      </c>
      <c r="AN239" s="724"/>
      <c r="AO239" s="724"/>
      <c r="AP239" s="730">
        <f>'wedstrijd 6-17 en 7-18'!W26</f>
        <v>57.355864999999994</v>
      </c>
      <c r="AQ239" s="724"/>
      <c r="AR239" s="724"/>
      <c r="AS239" s="730">
        <f>'wedstrijd 8-19 en 5-16'!E26</f>
        <v>17.618385</v>
      </c>
      <c r="AT239" s="724"/>
      <c r="AU239" s="724"/>
      <c r="AV239" s="730">
        <f>'wedstrijd 8-19 en 5-16'!J26</f>
        <v>19.333332500000001</v>
      </c>
      <c r="AW239" s="724"/>
      <c r="AX239" s="724"/>
      <c r="AY239" s="730">
        <f>'wedstrijd 4-15 en 9-20'!R26</f>
        <v>28.390805000000004</v>
      </c>
      <c r="AZ239" s="724"/>
      <c r="BA239" s="724"/>
      <c r="BB239" s="730">
        <f>'wedstrijd 4-15 en 9-20'!W26</f>
        <v>27.8125</v>
      </c>
      <c r="BC239" s="724"/>
      <c r="BD239" s="724"/>
      <c r="BE239" s="730">
        <f>'wedstrijd 10-21 en 3-14'!E26</f>
        <v>123.79386</v>
      </c>
      <c r="BF239" s="724"/>
      <c r="BG239" s="724"/>
      <c r="BH239" s="730">
        <f>'wedstrijd 10-21 en 3-14'!J26</f>
        <v>57.355864999999994</v>
      </c>
      <c r="BI239" s="724"/>
      <c r="BJ239" s="724"/>
      <c r="BK239" s="730">
        <f>'wedstrijd 2-13 en 11-22'!R26</f>
        <v>57.355864999999994</v>
      </c>
      <c r="BL239" s="724"/>
      <c r="BM239" s="724"/>
      <c r="BN239" s="730">
        <f>'wedstrijd 2-13 en 11-22'!W26</f>
        <v>66.020407500000005</v>
      </c>
      <c r="BO239" s="724"/>
      <c r="BP239" s="724"/>
      <c r="BQ239" s="730">
        <f>'wedstrijd 1-12'!S26</f>
        <v>57.355864999999994</v>
      </c>
      <c r="BR239" s="724"/>
      <c r="BS239" s="724"/>
      <c r="BT239" s="730">
        <f>'wedstrijd 1-12'!N26</f>
        <v>139.5</v>
      </c>
      <c r="BU239" s="724"/>
      <c r="BV239" s="724"/>
      <c r="BW239" s="730">
        <f>'wedstrijd 2-13 en 11-22'!J26</f>
        <v>70.344827499999994</v>
      </c>
      <c r="BX239" s="724"/>
      <c r="BY239" s="724"/>
      <c r="BZ239" s="730">
        <f>'wedstrijd 2-13 en 11-22'!E26</f>
        <v>57.355864999999994</v>
      </c>
      <c r="CA239" s="724"/>
      <c r="CB239" s="724"/>
      <c r="CC239" s="730">
        <f>'wedstrijd 10-21 en 3-14'!W26</f>
        <v>57.355864999999994</v>
      </c>
      <c r="CD239" s="724"/>
      <c r="CE239" s="724"/>
      <c r="CF239" s="730">
        <f>'wedstrijd 10-21 en 3-14'!R26</f>
        <v>58.771007500000003</v>
      </c>
      <c r="CG239" s="724"/>
      <c r="CH239" s="724"/>
      <c r="CI239" s="730">
        <f>'wedstrijd 4-15 en 9-20'!J26</f>
        <v>54.712642499999994</v>
      </c>
      <c r="CJ239" s="724"/>
      <c r="CK239" s="724"/>
      <c r="CL239" s="730">
        <f>'wedstrijd 4-15 en 9-20'!E26</f>
        <v>49.466949999999997</v>
      </c>
      <c r="CM239" s="724"/>
      <c r="CN239" s="724"/>
      <c r="CO239" s="730">
        <f>'wedstrijd 8-19 en 5-16'!W26</f>
        <v>17.618385</v>
      </c>
      <c r="CP239" s="724"/>
      <c r="CQ239" s="724"/>
      <c r="CR239" s="730">
        <f>'wedstrijd 8-19 en 5-16'!R26</f>
        <v>17.857142500000002</v>
      </c>
      <c r="CS239" s="724"/>
      <c r="CT239" s="724"/>
      <c r="CU239" s="730">
        <f>'wedstrijd 6-17 en 7-18'!J26</f>
        <v>27.833752499999996</v>
      </c>
      <c r="CV239" s="724"/>
      <c r="CW239" s="724"/>
      <c r="CX239" s="730">
        <f>'wedstrijd 6-17 en 7-18'!E26</f>
        <v>27.3</v>
      </c>
      <c r="CY239" s="724"/>
      <c r="CZ239" s="724"/>
      <c r="DA239" s="730">
        <f>'wedstrijd 6-17 en 7-18'!W26</f>
        <v>57.355864999999994</v>
      </c>
      <c r="DB239" s="724"/>
      <c r="DC239" s="724"/>
      <c r="DD239" s="730">
        <f>'wedstrijd 6-17 en 7-18'!R26</f>
        <v>62.325582499999996</v>
      </c>
      <c r="DE239" s="724"/>
      <c r="DF239" s="724"/>
      <c r="DG239" s="730">
        <f>'wedstrijd 8-19 en 5-16'!J26</f>
        <v>19.333332500000001</v>
      </c>
      <c r="DH239" s="724"/>
      <c r="DI239" s="724"/>
      <c r="DJ239" s="730">
        <f>'wedstrijd 8-19 en 5-16'!E26</f>
        <v>17.618385</v>
      </c>
      <c r="DK239" s="724"/>
      <c r="DL239" s="724"/>
      <c r="DM239" s="730">
        <f>'wedstrijd 4-15 en 9-20'!W26</f>
        <v>27.8125</v>
      </c>
      <c r="DN239" s="724"/>
      <c r="DO239" s="724"/>
      <c r="DP239" s="730">
        <f>'wedstrijd 4-15 en 9-20'!R26</f>
        <v>28.390805000000004</v>
      </c>
      <c r="DQ239" s="724"/>
      <c r="DR239" s="724"/>
      <c r="DS239" s="730">
        <f>'wedstrijd 10-21 en 3-14'!J26</f>
        <v>57.355864999999994</v>
      </c>
      <c r="DT239" s="724"/>
      <c r="DU239" s="724"/>
      <c r="DV239" s="730">
        <f>'wedstrijd 10-21 en 3-14'!E26</f>
        <v>123.79386</v>
      </c>
      <c r="DW239" s="724"/>
      <c r="DX239" s="724"/>
      <c r="DY239" s="730">
        <f>'wedstrijd 2-13 en 11-22'!W26</f>
        <v>66.020407500000005</v>
      </c>
      <c r="DZ239" s="724"/>
      <c r="EA239" s="724"/>
      <c r="EB239" s="730">
        <f>'wedstrijd 2-13 en 11-22'!R26</f>
        <v>57.355864999999994</v>
      </c>
    </row>
    <row r="240" spans="1:132" s="729" customFormat="1" x14ac:dyDescent="0.25">
      <c r="B240" s="729" t="str">
        <f>'wedstrijd 1-12'!O26</f>
        <v>Severs Dick</v>
      </c>
      <c r="E240" s="729" t="str">
        <f>'wedstrijd 1-12'!T26</f>
        <v>Kuijer Joop</v>
      </c>
      <c r="H240" s="729" t="str">
        <f>'wedstrijd 2-13 en 11-22'!F26</f>
        <v>Kuijer Joop</v>
      </c>
      <c r="K240" s="729" t="str">
        <f>'wedstrijd 2-13 en 11-22'!K26</f>
        <v>Zande v.d.Piet</v>
      </c>
      <c r="N240" s="729" t="str">
        <f>'wedstrijd 10-21 en 3-14'!S26</f>
        <v>Overleden Anton Kolfschoten</v>
      </c>
      <c r="Q240" s="729" t="str">
        <f>'wedstrijd 10-21 en 3-14'!X26</f>
        <v>Kuijer Joop</v>
      </c>
      <c r="T240" s="729" t="str">
        <f>'wedstrijd 4-15 en 9-20'!F26</f>
        <v>Wijk v.Ton</v>
      </c>
      <c r="W240" s="729" t="str">
        <f>'wedstrijd 4-15 en 9-20'!K26</f>
        <v>Haselkamp v.d.Toon</v>
      </c>
      <c r="Y240" s="729" t="s">
        <v>509</v>
      </c>
      <c r="Z240" s="729" t="str">
        <f>'wedstrijd 8-19 en 5-16'!S26</f>
        <v>Rheenen van Ton</v>
      </c>
      <c r="AC240" s="729" t="str">
        <f>'wedstrijd 8-19 en 5-16'!X26</f>
        <v>Wils Harrie</v>
      </c>
      <c r="AF240" s="729" t="str">
        <f>'wedstrijd 6-17 en 7-18'!F26</f>
        <v>Uitgevallen Meer v.d.John</v>
      </c>
      <c r="AI240" s="729" t="str">
        <f>'wedstrijd 6-17 en 7-18'!K26</f>
        <v>Zanten v.Gerard</v>
      </c>
      <c r="AL240" s="729" t="str">
        <f>'wedstrijd 6-17 en 7-18'!S26</f>
        <v>Hoogeboom Hennie</v>
      </c>
      <c r="AO240" s="729" t="str">
        <f>'wedstrijd 6-17 en 7-18'!X26</f>
        <v>Kuijer Joop</v>
      </c>
      <c r="AR240" s="729" t="str">
        <f>'wedstrijd 8-19 en 5-16'!F26</f>
        <v>Wils Harrie</v>
      </c>
      <c r="AU240" s="729" t="str">
        <f>'wedstrijd 8-19 en 5-16'!K26</f>
        <v>Langerak Aart</v>
      </c>
      <c r="AX240" s="729" t="str">
        <f>'wedstrijd 4-15 en 9-20'!S26</f>
        <v>Berg van den Anton</v>
      </c>
      <c r="BA240" s="729" t="str">
        <f>'wedstrijd 4-15 en 9-20'!X26</f>
        <v>Kroon Jos</v>
      </c>
      <c r="BD240" s="729" t="str">
        <f>'wedstrijd 10-21 en 3-14'!F26</f>
        <v>Uitgevallen Leeuw de Geurt</v>
      </c>
      <c r="BG240" s="729" t="str">
        <f>'wedstrijd 10-21 en 3-14'!K26</f>
        <v>Kuijer Joop</v>
      </c>
      <c r="BJ240" s="729" t="str">
        <f>'wedstrijd 2-13 en 11-22'!S26</f>
        <v>Kuijer Joop</v>
      </c>
      <c r="BM240" s="729" t="str">
        <f>'wedstrijd 2-13 en 11-22'!X26</f>
        <v>Kolfschoten Tom</v>
      </c>
      <c r="BP240" s="729" t="str">
        <f>'wedstrijd 1-12'!T26</f>
        <v>Kuijer Joop</v>
      </c>
      <c r="BS240" s="729" t="str">
        <f>'wedstrijd 1-12'!O26</f>
        <v>Severs Dick</v>
      </c>
      <c r="BV240" s="729" t="str">
        <f>'wedstrijd 2-13 en 11-22'!K26</f>
        <v>Zande v.d.Piet</v>
      </c>
      <c r="BY240" s="729" t="str">
        <f>'wedstrijd 2-13 en 11-22'!F26</f>
        <v>Kuijer Joop</v>
      </c>
      <c r="CB240" s="729" t="str">
        <f>'wedstrijd 10-21 en 3-14'!X26</f>
        <v>Kuijer Joop</v>
      </c>
      <c r="CE240" s="729" t="str">
        <f>'wedstrijd 10-21 en 3-14'!S26</f>
        <v>Overleden Anton Kolfschoten</v>
      </c>
      <c r="CH240" s="729" t="str">
        <f>'wedstrijd 4-15 en 9-20'!K26</f>
        <v>Haselkamp v.d.Toon</v>
      </c>
      <c r="CK240" s="729" t="str">
        <f>'wedstrijd 4-15 en 9-20'!F26</f>
        <v>Wijk v.Ton</v>
      </c>
      <c r="CN240" s="729" t="str">
        <f>'wedstrijd 8-19 en 5-16'!X26</f>
        <v>Wils Harrie</v>
      </c>
      <c r="CQ240" s="729" t="str">
        <f>'wedstrijd 8-19 en 5-16'!S26</f>
        <v>Rheenen van Ton</v>
      </c>
      <c r="CT240" s="729" t="str">
        <f>'wedstrijd 6-17 en 7-18'!K26</f>
        <v>Zanten v.Gerard</v>
      </c>
      <c r="CW240" s="729" t="str">
        <f>'wedstrijd 6-17 en 7-18'!F26</f>
        <v>Uitgevallen Meer v.d.John</v>
      </c>
      <c r="CZ240" s="729" t="str">
        <f>'wedstrijd 6-17 en 7-18'!X26</f>
        <v>Kuijer Joop</v>
      </c>
      <c r="DC240" s="729" t="str">
        <f>'wedstrijd 6-17 en 7-18'!S26</f>
        <v>Hoogeboom Hennie</v>
      </c>
      <c r="DF240" s="729" t="str">
        <f>'wedstrijd 8-19 en 5-16'!K26</f>
        <v>Langerak Aart</v>
      </c>
      <c r="DI240" s="729" t="str">
        <f>'wedstrijd 8-19 en 5-16'!F26</f>
        <v>Wils Harrie</v>
      </c>
      <c r="DL240" s="729" t="str">
        <f>'wedstrijd 4-15 en 9-20'!X26</f>
        <v>Kroon Jos</v>
      </c>
      <c r="DO240" s="729" t="str">
        <f>'wedstrijd 4-15 en 9-20'!S26</f>
        <v>Berg van den Anton</v>
      </c>
      <c r="DR240" s="729" t="str">
        <f>'wedstrijd 10-21 en 3-14'!K26</f>
        <v>Kuijer Joop</v>
      </c>
      <c r="DU240" s="729" t="str">
        <f>'wedstrijd 10-21 en 3-14'!F26</f>
        <v>Uitgevallen Leeuw de Geurt</v>
      </c>
      <c r="DX240" s="729" t="str">
        <f>'wedstrijd 2-13 en 11-22'!X26</f>
        <v>Kolfschoten Tom</v>
      </c>
      <c r="EA240" s="729" t="str">
        <f>'wedstrijd 2-13 en 11-22'!S26</f>
        <v>Kuijer Joop</v>
      </c>
    </row>
    <row r="243" spans="2:132" x14ac:dyDescent="0.2">
      <c r="C243" s="723" t="s">
        <v>319</v>
      </c>
      <c r="I243" s="723" t="s">
        <v>319</v>
      </c>
      <c r="O243" s="723" t="s">
        <v>319</v>
      </c>
      <c r="U243" s="723" t="s">
        <v>319</v>
      </c>
      <c r="AA243" s="723" t="s">
        <v>319</v>
      </c>
      <c r="AG243" s="723" t="s">
        <v>319</v>
      </c>
      <c r="AM243" s="723" t="s">
        <v>319</v>
      </c>
      <c r="AS243" s="723" t="s">
        <v>319</v>
      </c>
      <c r="AY243" s="723" t="s">
        <v>319</v>
      </c>
      <c r="BE243" s="723" t="s">
        <v>319</v>
      </c>
      <c r="BK243" s="723" t="s">
        <v>319</v>
      </c>
      <c r="BQ243" s="723" t="s">
        <v>319</v>
      </c>
      <c r="BW243" s="723" t="s">
        <v>319</v>
      </c>
      <c r="CC243" s="723" t="s">
        <v>319</v>
      </c>
      <c r="CI243" s="723" t="s">
        <v>319</v>
      </c>
      <c r="CO243" s="723" t="s">
        <v>319</v>
      </c>
      <c r="CU243" s="723" t="s">
        <v>319</v>
      </c>
      <c r="DA243" s="723" t="s">
        <v>319</v>
      </c>
      <c r="DG243" s="723" t="s">
        <v>319</v>
      </c>
      <c r="DM243" s="723" t="s">
        <v>319</v>
      </c>
      <c r="DS243" s="723" t="s">
        <v>319</v>
      </c>
      <c r="DY243" s="723" t="s">
        <v>319</v>
      </c>
    </row>
    <row r="244" spans="2:132" x14ac:dyDescent="0.2">
      <c r="B244" s="745">
        <f>'wedstrijd 1-12'!L1</f>
        <v>1</v>
      </c>
      <c r="F244" s="733">
        <f>'wedstrijd 1-12'!I2</f>
        <v>43382</v>
      </c>
      <c r="H244" s="724">
        <f>'wedstrijd 2-13 en 11-22'!C1</f>
        <v>2</v>
      </c>
      <c r="I244" s="724"/>
      <c r="J244" s="724"/>
      <c r="K244" s="724"/>
      <c r="L244" s="725">
        <f>'wedstrijd 2-13 en 11-22'!A1</f>
        <v>43389</v>
      </c>
      <c r="M244" s="724"/>
      <c r="N244" s="724">
        <f>'wedstrijd 10-21 en 3-14'!P1</f>
        <v>3</v>
      </c>
      <c r="O244" s="724"/>
      <c r="P244" s="724"/>
      <c r="Q244" s="724"/>
      <c r="R244" s="725">
        <f>'wedstrijd 10-21 en 3-14'!M2</f>
        <v>43396</v>
      </c>
      <c r="S244" s="724"/>
      <c r="T244" s="724">
        <f>'wedstrijd 4-15 en 9-20'!C1</f>
        <v>4</v>
      </c>
      <c r="U244" s="724"/>
      <c r="V244" s="724"/>
      <c r="W244" s="724"/>
      <c r="X244" s="725">
        <f>'wedstrijd 4-15 en 9-20'!A1</f>
        <v>43403</v>
      </c>
      <c r="Y244" s="724"/>
      <c r="Z244" s="724">
        <f>'wedstrijd 8-19 en 5-16'!P1</f>
        <v>5</v>
      </c>
      <c r="AA244" s="724"/>
      <c r="AB244" s="724"/>
      <c r="AC244" s="724"/>
      <c r="AD244" s="725">
        <f>'wedstrijd 8-19 en 5-16'!M2</f>
        <v>43410</v>
      </c>
      <c r="AE244" s="724"/>
      <c r="AF244" s="724">
        <f>'wedstrijd 6-17 en 7-18'!C1</f>
        <v>6</v>
      </c>
      <c r="AG244" s="724"/>
      <c r="AH244" s="724"/>
      <c r="AI244" s="724"/>
      <c r="AJ244" s="725">
        <f>'wedstrijd 6-17 en 7-18'!A1</f>
        <v>43417</v>
      </c>
      <c r="AK244" s="724"/>
      <c r="AL244" s="724">
        <f>'wedstrijd 6-17 en 7-18'!P1</f>
        <v>7</v>
      </c>
      <c r="AM244" s="724"/>
      <c r="AN244" s="724"/>
      <c r="AO244" s="724"/>
      <c r="AP244" s="725">
        <f>'wedstrijd 6-17 en 7-18'!M2</f>
        <v>43424</v>
      </c>
      <c r="AQ244" s="724"/>
      <c r="AR244" s="724">
        <f>'wedstrijd 8-19 en 5-16'!C1</f>
        <v>8</v>
      </c>
      <c r="AS244" s="724"/>
      <c r="AT244" s="724"/>
      <c r="AU244" s="724"/>
      <c r="AV244" s="725">
        <f>'wedstrijd 8-19 en 5-16'!A1</f>
        <v>43431</v>
      </c>
      <c r="AW244" s="724"/>
      <c r="AX244" s="724">
        <f>'wedstrijd 4-15 en 9-20'!P1</f>
        <v>9</v>
      </c>
      <c r="AY244" s="724"/>
      <c r="AZ244" s="724"/>
      <c r="BA244" s="724"/>
      <c r="BB244" s="725">
        <f>'wedstrijd 4-15 en 9-20'!M2</f>
        <v>43438</v>
      </c>
      <c r="BC244" s="724"/>
      <c r="BD244" s="724">
        <f>'wedstrijd 10-21 en 3-14'!C1</f>
        <v>10</v>
      </c>
      <c r="BE244" s="724"/>
      <c r="BF244" s="724"/>
      <c r="BG244" s="724"/>
      <c r="BH244" s="725">
        <f>'wedstrijd 10-21 en 3-14'!A1</f>
        <v>43445</v>
      </c>
      <c r="BI244" s="724"/>
      <c r="BJ244" s="724">
        <f>'wedstrijd 2-13 en 11-22'!P1</f>
        <v>11</v>
      </c>
      <c r="BK244" s="724"/>
      <c r="BL244" s="724"/>
      <c r="BM244" s="724"/>
      <c r="BN244" s="725">
        <f>'wedstrijd 2-13 en 11-22'!M2</f>
        <v>43452</v>
      </c>
      <c r="BO244" s="724"/>
      <c r="BP244" s="724" t="str">
        <f>'wedstrijd 1-12'!L55</f>
        <v>12</v>
      </c>
      <c r="BQ244" s="724"/>
      <c r="BR244" s="724"/>
      <c r="BS244" s="724"/>
      <c r="BT244" s="726" t="str">
        <f>'wedstrijd 1-12'!I55</f>
        <v>08-01-2019</v>
      </c>
      <c r="BU244" s="724"/>
      <c r="BV244" s="724">
        <f>'wedstrijd 2-13 en 11-22'!C55</f>
        <v>13</v>
      </c>
      <c r="BW244" s="724"/>
      <c r="BX244" s="724"/>
      <c r="BY244" s="724"/>
      <c r="BZ244" s="725" t="str">
        <f>'wedstrijd 2-13 en 11-22'!A55</f>
        <v>15-01-2019</v>
      </c>
      <c r="CA244" s="724"/>
      <c r="CB244" s="724">
        <f>'wedstrijd 10-21 en 3-14'!P55</f>
        <v>14</v>
      </c>
      <c r="CC244" s="724"/>
      <c r="CD244" s="724"/>
      <c r="CE244" s="724"/>
      <c r="CF244" s="727" t="str">
        <f>'wedstrijd 10-21 en 3-14'!N55</f>
        <v>22-01-2019</v>
      </c>
      <c r="CG244" s="724"/>
      <c r="CH244" s="724">
        <f>'wedstrijd 4-15 en 9-20'!C55</f>
        <v>15</v>
      </c>
      <c r="CI244" s="724"/>
      <c r="CJ244" s="724"/>
      <c r="CK244" s="724"/>
      <c r="CL244" s="727" t="str">
        <f>'wedstrijd 4-15 en 9-20'!A55</f>
        <v>29-01-2019</v>
      </c>
      <c r="CM244" s="724"/>
      <c r="CN244" s="724">
        <f>'wedstrijd 8-19 en 5-16'!P55</f>
        <v>16</v>
      </c>
      <c r="CO244" s="724"/>
      <c r="CP244" s="724"/>
      <c r="CQ244" s="724"/>
      <c r="CR244" s="727" t="str">
        <f>'wedstrijd 8-19 en 5-16'!N55</f>
        <v>05-02-2019</v>
      </c>
      <c r="CS244" s="724"/>
      <c r="CT244" s="724">
        <f>'wedstrijd 6-17 en 7-18'!C55</f>
        <v>17</v>
      </c>
      <c r="CU244" s="724"/>
      <c r="CV244" s="724"/>
      <c r="CW244" s="724"/>
      <c r="CX244" s="727" t="str">
        <f>'wedstrijd 6-17 en 7-18'!A55</f>
        <v>12-02-2019</v>
      </c>
      <c r="CY244" s="724"/>
      <c r="CZ244" s="724">
        <f>'wedstrijd 6-17 en 7-18'!P55</f>
        <v>18</v>
      </c>
      <c r="DA244" s="724"/>
      <c r="DB244" s="724"/>
      <c r="DC244" s="724"/>
      <c r="DD244" s="727" t="str">
        <f>'wedstrijd 6-17 en 7-18'!N55</f>
        <v>19-02-2019</v>
      </c>
      <c r="DE244" s="724"/>
      <c r="DF244" s="724">
        <f>'wedstrijd 8-19 en 5-16'!C55</f>
        <v>19</v>
      </c>
      <c r="DG244" s="724"/>
      <c r="DH244" s="724"/>
      <c r="DI244" s="724"/>
      <c r="DJ244" s="727" t="str">
        <f>'wedstrijd 8-19 en 5-16'!A55</f>
        <v>26-02-2019</v>
      </c>
      <c r="DK244" s="724"/>
      <c r="DL244" s="724">
        <f>'wedstrijd 4-15 en 9-20'!P55</f>
        <v>20</v>
      </c>
      <c r="DM244" s="724"/>
      <c r="DN244" s="724"/>
      <c r="DO244" s="724"/>
      <c r="DP244" s="727" t="str">
        <f>'wedstrijd 4-15 en 9-20'!N55</f>
        <v>05-03-2019</v>
      </c>
      <c r="DQ244" s="724"/>
      <c r="DR244" s="724">
        <f>'wedstrijd 10-21 en 3-14'!C55</f>
        <v>21</v>
      </c>
      <c r="DS244" s="724"/>
      <c r="DT244" s="724"/>
      <c r="DU244" s="724"/>
      <c r="DV244" s="727" t="str">
        <f>'wedstrijd 10-21 en 3-14'!A55</f>
        <v>12-03-2019</v>
      </c>
      <c r="DW244" s="724"/>
      <c r="DX244" s="724">
        <f>'wedstrijd 2-13 en 11-22'!P55</f>
        <v>22</v>
      </c>
      <c r="DY244" s="724"/>
      <c r="DZ244" s="724"/>
      <c r="EA244" s="724"/>
      <c r="EB244" s="727" t="str">
        <f>'wedstrijd 2-13 en 11-22'!N55</f>
        <v>19-03-2019</v>
      </c>
    </row>
    <row r="245" spans="2:132" x14ac:dyDescent="0.2">
      <c r="H245" s="724"/>
      <c r="I245" s="724"/>
      <c r="J245" s="724"/>
      <c r="K245" s="724"/>
      <c r="L245" s="724"/>
      <c r="M245" s="724"/>
      <c r="N245" s="724"/>
      <c r="O245" s="724"/>
      <c r="P245" s="724"/>
      <c r="Q245" s="724"/>
      <c r="R245" s="724"/>
      <c r="S245" s="724"/>
      <c r="T245" s="724"/>
      <c r="U245" s="724"/>
      <c r="V245" s="724"/>
      <c r="W245" s="724"/>
      <c r="X245" s="724"/>
      <c r="Y245" s="724"/>
      <c r="Z245" s="724"/>
      <c r="AA245" s="724"/>
      <c r="AB245" s="724"/>
      <c r="AC245" s="724"/>
      <c r="AD245" s="724"/>
      <c r="AE245" s="724"/>
      <c r="AF245" s="724"/>
      <c r="AG245" s="724"/>
      <c r="AH245" s="724"/>
      <c r="AI245" s="724"/>
      <c r="AJ245" s="724"/>
      <c r="AK245" s="724"/>
      <c r="AL245" s="724"/>
      <c r="AM245" s="724"/>
      <c r="AN245" s="724"/>
      <c r="AO245" s="724"/>
      <c r="AP245" s="724"/>
      <c r="AQ245" s="724"/>
      <c r="AR245" s="724"/>
      <c r="AS245" s="724"/>
      <c r="AT245" s="724"/>
      <c r="AU245" s="724"/>
      <c r="AV245" s="724"/>
      <c r="AW245" s="724"/>
      <c r="AX245" s="724"/>
      <c r="AY245" s="724"/>
      <c r="AZ245" s="724"/>
      <c r="BA245" s="724"/>
      <c r="BB245" s="724"/>
      <c r="BC245" s="724"/>
      <c r="BD245" s="724"/>
      <c r="BE245" s="724"/>
      <c r="BF245" s="724"/>
      <c r="BG245" s="724"/>
      <c r="BH245" s="724"/>
      <c r="BI245" s="724"/>
      <c r="BJ245" s="724"/>
      <c r="BK245" s="724"/>
      <c r="BL245" s="724"/>
      <c r="BM245" s="724"/>
      <c r="BN245" s="724"/>
      <c r="BO245" s="724"/>
      <c r="BP245" s="724"/>
      <c r="BQ245" s="724"/>
      <c r="BR245" s="724"/>
      <c r="BS245" s="724"/>
      <c r="BT245" s="724"/>
      <c r="BU245" s="724"/>
      <c r="BV245" s="724"/>
      <c r="BW245" s="724"/>
      <c r="BX245" s="724"/>
      <c r="BY245" s="724"/>
      <c r="BZ245" s="724"/>
      <c r="CA245" s="724"/>
      <c r="CB245" s="724"/>
      <c r="CC245" s="724"/>
      <c r="CD245" s="724"/>
      <c r="CE245" s="724"/>
      <c r="CF245" s="724"/>
      <c r="CG245" s="724"/>
      <c r="CH245" s="724"/>
      <c r="CI245" s="724"/>
      <c r="CJ245" s="724"/>
      <c r="CK245" s="724"/>
      <c r="CL245" s="724"/>
      <c r="CM245" s="724"/>
      <c r="CN245" s="724"/>
      <c r="CO245" s="724"/>
      <c r="CP245" s="724"/>
      <c r="CQ245" s="724"/>
      <c r="CR245" s="724"/>
      <c r="CS245" s="724"/>
      <c r="CT245" s="724"/>
      <c r="CU245" s="724"/>
      <c r="CV245" s="724"/>
      <c r="CW245" s="724"/>
      <c r="CX245" s="724"/>
      <c r="CY245" s="724"/>
      <c r="CZ245" s="724"/>
      <c r="DA245" s="724"/>
      <c r="DB245" s="724"/>
      <c r="DC245" s="724"/>
      <c r="DD245" s="724"/>
      <c r="DE245" s="724"/>
      <c r="DF245" s="724"/>
      <c r="DG245" s="724"/>
      <c r="DH245" s="724"/>
      <c r="DI245" s="724"/>
      <c r="DJ245" s="724"/>
      <c r="DK245" s="724"/>
      <c r="DL245" s="724"/>
      <c r="DM245" s="724"/>
      <c r="DN245" s="724"/>
      <c r="DO245" s="724"/>
      <c r="DP245" s="724"/>
      <c r="DQ245" s="724"/>
      <c r="DR245" s="724"/>
      <c r="DS245" s="724"/>
      <c r="DT245" s="724"/>
      <c r="DU245" s="724"/>
      <c r="DV245" s="724"/>
      <c r="DW245" s="724"/>
      <c r="DX245" s="724"/>
      <c r="DY245" s="724"/>
      <c r="DZ245" s="724"/>
      <c r="EA245" s="724"/>
      <c r="EB245" s="724"/>
    </row>
    <row r="246" spans="2:132" x14ac:dyDescent="0.2">
      <c r="H246" s="724"/>
      <c r="I246" s="724"/>
      <c r="J246" s="724"/>
      <c r="K246" s="724"/>
      <c r="L246" s="724"/>
      <c r="M246" s="724"/>
      <c r="N246" s="724"/>
      <c r="O246" s="724"/>
      <c r="P246" s="724"/>
      <c r="Q246" s="724"/>
      <c r="R246" s="724"/>
      <c r="S246" s="724"/>
      <c r="T246" s="724"/>
      <c r="U246" s="724"/>
      <c r="V246" s="724"/>
      <c r="W246" s="724"/>
      <c r="X246" s="724"/>
      <c r="Y246" s="724"/>
      <c r="Z246" s="724"/>
      <c r="AA246" s="724"/>
      <c r="AB246" s="724"/>
      <c r="AC246" s="724"/>
      <c r="AD246" s="724"/>
      <c r="AE246" s="724"/>
      <c r="AF246" s="724"/>
      <c r="AG246" s="724"/>
      <c r="AH246" s="724"/>
      <c r="AI246" s="724"/>
      <c r="AJ246" s="724"/>
      <c r="AK246" s="724"/>
      <c r="AL246" s="724"/>
      <c r="AM246" s="724"/>
      <c r="AN246" s="724"/>
      <c r="AO246" s="724"/>
      <c r="AP246" s="724"/>
      <c r="AQ246" s="724"/>
      <c r="AR246" s="724"/>
      <c r="AS246" s="724"/>
      <c r="AT246" s="724"/>
      <c r="AU246" s="724"/>
      <c r="AV246" s="724"/>
      <c r="AW246" s="724"/>
      <c r="AX246" s="724"/>
      <c r="AY246" s="724"/>
      <c r="AZ246" s="724"/>
      <c r="BA246" s="724"/>
      <c r="BB246" s="724"/>
      <c r="BC246" s="724"/>
      <c r="BD246" s="724"/>
      <c r="BE246" s="724"/>
      <c r="BF246" s="724"/>
      <c r="BG246" s="724"/>
      <c r="BH246" s="724"/>
      <c r="BI246" s="724"/>
      <c r="BJ246" s="724"/>
      <c r="BK246" s="724"/>
      <c r="BL246" s="724"/>
      <c r="BM246" s="724"/>
      <c r="BN246" s="724"/>
      <c r="BO246" s="724"/>
      <c r="BP246" s="724"/>
      <c r="BQ246" s="724"/>
      <c r="BR246" s="724"/>
      <c r="BS246" s="724"/>
      <c r="BT246" s="724"/>
      <c r="BU246" s="724"/>
      <c r="BV246" s="724"/>
      <c r="BW246" s="724"/>
      <c r="BX246" s="724"/>
      <c r="BY246" s="724"/>
      <c r="BZ246" s="724"/>
      <c r="CA246" s="724"/>
      <c r="CB246" s="724"/>
      <c r="CC246" s="724"/>
      <c r="CD246" s="724"/>
      <c r="CE246" s="724"/>
      <c r="CF246" s="724"/>
      <c r="CG246" s="724"/>
      <c r="CH246" s="724"/>
      <c r="CI246" s="724"/>
      <c r="CJ246" s="724"/>
      <c r="CK246" s="724"/>
      <c r="CL246" s="724"/>
      <c r="CM246" s="724"/>
      <c r="CN246" s="724"/>
      <c r="CO246" s="724"/>
      <c r="CP246" s="724"/>
      <c r="CQ246" s="724"/>
      <c r="CR246" s="724"/>
      <c r="CS246" s="724"/>
      <c r="CT246" s="724"/>
      <c r="CU246" s="724"/>
      <c r="CV246" s="724"/>
      <c r="CW246" s="724"/>
      <c r="CX246" s="724"/>
      <c r="CY246" s="724"/>
      <c r="CZ246" s="724"/>
      <c r="DA246" s="724"/>
      <c r="DB246" s="724"/>
      <c r="DC246" s="724"/>
      <c r="DD246" s="724"/>
      <c r="DE246" s="724"/>
      <c r="DF246" s="724"/>
      <c r="DG246" s="724"/>
      <c r="DH246" s="724"/>
      <c r="DI246" s="724"/>
      <c r="DJ246" s="724"/>
      <c r="DK246" s="724"/>
      <c r="DL246" s="724"/>
      <c r="DM246" s="724"/>
      <c r="DN246" s="724"/>
      <c r="DO246" s="724"/>
      <c r="DP246" s="724"/>
      <c r="DQ246" s="724"/>
      <c r="DR246" s="724"/>
      <c r="DS246" s="724"/>
      <c r="DT246" s="724"/>
      <c r="DU246" s="724"/>
      <c r="DV246" s="724"/>
      <c r="DW246" s="724"/>
      <c r="DX246" s="724"/>
      <c r="DY246" s="724"/>
      <c r="DZ246" s="724"/>
      <c r="EA246" s="724"/>
      <c r="EB246" s="724"/>
    </row>
    <row r="247" spans="2:132" x14ac:dyDescent="0.2">
      <c r="B247" s="724"/>
      <c r="C247" s="724" t="str">
        <f>'wedstrijd 1-12'!L30</f>
        <v>H</v>
      </c>
      <c r="D247" s="724"/>
      <c r="E247" s="724"/>
      <c r="F247" s="724" t="str">
        <f>'wedstrijd 1-12'!Q30</f>
        <v>H</v>
      </c>
      <c r="H247" s="724"/>
      <c r="I247" s="724" t="str">
        <f>'wedstrijd 2-13 en 11-22'!C30</f>
        <v>H</v>
      </c>
      <c r="J247" s="724"/>
      <c r="K247" s="724"/>
      <c r="L247" s="724" t="str">
        <f>'wedstrijd 2-13 en 11-22'!H30</f>
        <v>H</v>
      </c>
      <c r="M247" s="724"/>
      <c r="N247" s="724"/>
      <c r="O247" s="724" t="str">
        <f>'wedstrijd 10-21 en 3-14'!P30</f>
        <v>G</v>
      </c>
      <c r="P247" s="724"/>
      <c r="Q247" s="724"/>
      <c r="R247" s="724" t="str">
        <f>'wedstrijd 10-21 en 3-14'!U30</f>
        <v>G</v>
      </c>
      <c r="S247" s="724"/>
      <c r="T247" s="724"/>
      <c r="U247" s="724" t="str">
        <f>'wedstrijd 4-15 en 9-20'!C30</f>
        <v>G</v>
      </c>
      <c r="V247" s="724"/>
      <c r="W247" s="724"/>
      <c r="X247" s="724" t="str">
        <f>'wedstrijd 4-15 en 9-20'!H30</f>
        <v>G</v>
      </c>
      <c r="Y247" s="724"/>
      <c r="Z247" s="724"/>
      <c r="AA247" s="724" t="str">
        <f>'wedstrijd 8-19 en 5-16'!P30</f>
        <v>G</v>
      </c>
      <c r="AB247" s="724"/>
      <c r="AC247" s="724"/>
      <c r="AD247" s="724" t="str">
        <f>'wedstrijd 8-19 en 5-16'!U30</f>
        <v>G</v>
      </c>
      <c r="AE247" s="724"/>
      <c r="AF247" s="724"/>
      <c r="AG247" s="724" t="str">
        <f>'wedstrijd 6-17 en 7-18'!C30</f>
        <v>H</v>
      </c>
      <c r="AH247" s="724"/>
      <c r="AI247" s="724"/>
      <c r="AJ247" s="724" t="str">
        <f>'wedstrijd 6-17 en 7-18'!H30</f>
        <v>H</v>
      </c>
      <c r="AK247" s="724"/>
      <c r="AL247" s="724"/>
      <c r="AM247" s="724" t="str">
        <f>'wedstrijd 6-17 en 7-18'!P30</f>
        <v>E</v>
      </c>
      <c r="AN247" s="724"/>
      <c r="AO247" s="724"/>
      <c r="AP247" s="724" t="str">
        <f>'wedstrijd 6-17 en 7-18'!U30</f>
        <v>E</v>
      </c>
      <c r="AQ247" s="724"/>
      <c r="AR247" s="724"/>
      <c r="AS247" s="724" t="str">
        <f>'wedstrijd 8-19 en 5-16'!C30</f>
        <v>H</v>
      </c>
      <c r="AT247" s="724"/>
      <c r="AU247" s="724"/>
      <c r="AV247" s="724" t="str">
        <f>'wedstrijd 8-19 en 5-16'!H30</f>
        <v>H</v>
      </c>
      <c r="AW247" s="724"/>
      <c r="AX247" s="724"/>
      <c r="AY247" s="724" t="str">
        <f>'wedstrijd 4-15 en 9-20'!P30</f>
        <v>G</v>
      </c>
      <c r="AZ247" s="724"/>
      <c r="BA247" s="724"/>
      <c r="BB247" s="724" t="str">
        <f>'wedstrijd 4-15 en 9-20'!U30</f>
        <v>G</v>
      </c>
      <c r="BC247" s="724"/>
      <c r="BD247" s="724"/>
      <c r="BE247" s="724" t="str">
        <f>'wedstrijd 10-21 en 3-14'!C30</f>
        <v>G</v>
      </c>
      <c r="BF247" s="724"/>
      <c r="BG247" s="724"/>
      <c r="BH247" s="724" t="str">
        <f>'wedstrijd 10-21 en 3-14'!H30</f>
        <v>G</v>
      </c>
      <c r="BI247" s="724"/>
      <c r="BJ247" s="724"/>
      <c r="BK247" s="724" t="str">
        <f>'wedstrijd 2-13 en 11-22'!P30</f>
        <v>G</v>
      </c>
      <c r="BL247" s="724"/>
      <c r="BM247" s="724"/>
      <c r="BN247" s="724" t="str">
        <f>'wedstrijd 2-13 en 11-22'!U30</f>
        <v>G</v>
      </c>
      <c r="BO247" s="724"/>
      <c r="BP247" s="724"/>
      <c r="BQ247" s="724" t="str">
        <f>'wedstrijd 1-12'!Q30</f>
        <v>H</v>
      </c>
      <c r="BR247" s="724"/>
      <c r="BS247" s="724"/>
      <c r="BT247" s="724" t="str">
        <f>'wedstrijd 1-12'!L30</f>
        <v>H</v>
      </c>
      <c r="BU247" s="724"/>
      <c r="BV247" s="724"/>
      <c r="BW247" s="724" t="str">
        <f>'wedstrijd 2-13 en 11-22'!H30</f>
        <v>H</v>
      </c>
      <c r="BX247" s="724"/>
      <c r="BY247" s="724"/>
      <c r="BZ247" s="724" t="str">
        <f>'wedstrijd 2-13 en 11-22'!C30</f>
        <v>H</v>
      </c>
      <c r="CA247" s="724"/>
      <c r="CB247" s="724"/>
      <c r="CC247" s="724" t="str">
        <f>'wedstrijd 10-21 en 3-14'!U30</f>
        <v>G</v>
      </c>
      <c r="CD247" s="724"/>
      <c r="CE247" s="724"/>
      <c r="CF247" s="724" t="str">
        <f>'wedstrijd 10-21 en 3-14'!P30</f>
        <v>G</v>
      </c>
      <c r="CG247" s="724"/>
      <c r="CH247" s="724"/>
      <c r="CI247" s="724" t="str">
        <f>'wedstrijd 4-15 en 9-20'!H30</f>
        <v>G</v>
      </c>
      <c r="CJ247" s="724"/>
      <c r="CK247" s="724"/>
      <c r="CL247" s="724" t="str">
        <f>'wedstrijd 4-15 en 9-20'!C30</f>
        <v>G</v>
      </c>
      <c r="CM247" s="724"/>
      <c r="CN247" s="724"/>
      <c r="CO247" s="724" t="str">
        <f>'wedstrijd 8-19 en 5-16'!U30</f>
        <v>G</v>
      </c>
      <c r="CP247" s="724"/>
      <c r="CQ247" s="724"/>
      <c r="CR247" s="724" t="str">
        <f>'wedstrijd 8-19 en 5-16'!P30</f>
        <v>G</v>
      </c>
      <c r="CS247" s="724"/>
      <c r="CT247" s="724"/>
      <c r="CU247" s="724" t="str">
        <f>'wedstrijd 6-17 en 7-18'!H30</f>
        <v>H</v>
      </c>
      <c r="CV247" s="724"/>
      <c r="CW247" s="724"/>
      <c r="CX247" s="724" t="str">
        <f>'wedstrijd 6-17 en 7-18'!C30</f>
        <v>H</v>
      </c>
      <c r="CY247" s="724"/>
      <c r="CZ247" s="724"/>
      <c r="DA247" s="724" t="str">
        <f>'wedstrijd 6-17 en 7-18'!U30</f>
        <v>E</v>
      </c>
      <c r="DB247" s="724"/>
      <c r="DC247" s="724"/>
      <c r="DD247" s="724" t="str">
        <f>'wedstrijd 6-17 en 7-18'!P30</f>
        <v>E</v>
      </c>
      <c r="DE247" s="724"/>
      <c r="DF247" s="724"/>
      <c r="DG247" s="724" t="str">
        <f>'wedstrijd 8-19 en 5-16'!H30</f>
        <v>H</v>
      </c>
      <c r="DH247" s="724"/>
      <c r="DI247" s="724"/>
      <c r="DJ247" s="724" t="str">
        <f>'wedstrijd 8-19 en 5-16'!C30</f>
        <v>H</v>
      </c>
      <c r="DK247" s="724"/>
      <c r="DL247" s="724"/>
      <c r="DM247" s="724" t="str">
        <f>'wedstrijd 4-15 en 9-20'!U30</f>
        <v>G</v>
      </c>
      <c r="DN247" s="724"/>
      <c r="DO247" s="724"/>
      <c r="DP247" s="724" t="str">
        <f>'wedstrijd 4-15 en 9-20'!P30</f>
        <v>G</v>
      </c>
      <c r="DQ247" s="724"/>
      <c r="DR247" s="724"/>
      <c r="DS247" s="724" t="str">
        <f>'wedstrijd 10-21 en 3-14'!H30</f>
        <v>G</v>
      </c>
      <c r="DT247" s="724"/>
      <c r="DU247" s="724"/>
      <c r="DV247" s="724" t="str">
        <f>'wedstrijd 10-21 en 3-14'!C30</f>
        <v>G</v>
      </c>
      <c r="DW247" s="724"/>
      <c r="DX247" s="724"/>
      <c r="DY247" s="724" t="str">
        <f>'wedstrijd 2-13 en 11-22'!U30</f>
        <v>G</v>
      </c>
      <c r="DZ247" s="724"/>
      <c r="EA247" s="724"/>
      <c r="EB247" s="724" t="str">
        <f>'wedstrijd 2-13 en 11-22'!P30</f>
        <v>G</v>
      </c>
    </row>
    <row r="248" spans="2:132" x14ac:dyDescent="0.2">
      <c r="B248" s="724"/>
      <c r="C248" s="724"/>
      <c r="D248" s="724"/>
      <c r="E248" s="724"/>
      <c r="F248" s="724"/>
      <c r="H248" s="724"/>
      <c r="I248" s="724"/>
      <c r="J248" s="724"/>
      <c r="K248" s="724"/>
      <c r="L248" s="724"/>
      <c r="M248" s="724"/>
      <c r="N248" s="724"/>
      <c r="O248" s="724"/>
      <c r="P248" s="724"/>
      <c r="Q248" s="724"/>
      <c r="R248" s="724"/>
      <c r="S248" s="724"/>
      <c r="T248" s="724"/>
      <c r="U248" s="724"/>
      <c r="V248" s="724"/>
      <c r="W248" s="724"/>
      <c r="X248" s="724"/>
      <c r="Y248" s="724"/>
      <c r="Z248" s="724"/>
      <c r="AA248" s="724"/>
      <c r="AB248" s="724"/>
      <c r="AC248" s="724"/>
      <c r="AD248" s="724"/>
      <c r="AE248" s="724"/>
      <c r="AF248" s="724"/>
      <c r="AG248" s="724"/>
      <c r="AH248" s="724"/>
      <c r="AI248" s="724"/>
      <c r="AJ248" s="724"/>
      <c r="AK248" s="724"/>
      <c r="AL248" s="724"/>
      <c r="AM248" s="724"/>
      <c r="AN248" s="724"/>
      <c r="AO248" s="724"/>
      <c r="AP248" s="724"/>
      <c r="AQ248" s="724"/>
      <c r="AR248" s="724"/>
      <c r="AS248" s="724"/>
      <c r="AT248" s="724"/>
      <c r="AU248" s="724"/>
      <c r="AV248" s="724"/>
      <c r="AW248" s="724"/>
      <c r="AX248" s="724"/>
      <c r="AY248" s="724"/>
      <c r="AZ248" s="724"/>
      <c r="BA248" s="724"/>
      <c r="BB248" s="724"/>
      <c r="BC248" s="724"/>
      <c r="BD248" s="724"/>
      <c r="BE248" s="724"/>
      <c r="BF248" s="724"/>
      <c r="BG248" s="724"/>
      <c r="BH248" s="724"/>
      <c r="BI248" s="724"/>
      <c r="BJ248" s="724"/>
      <c r="BK248" s="724"/>
      <c r="BL248" s="724"/>
      <c r="BM248" s="724"/>
      <c r="BN248" s="724"/>
      <c r="BO248" s="724"/>
      <c r="BP248" s="724"/>
      <c r="BQ248" s="724"/>
      <c r="BR248" s="724"/>
      <c r="BS248" s="724"/>
      <c r="BT248" s="724"/>
      <c r="BU248" s="724"/>
      <c r="BV248" s="724"/>
      <c r="BW248" s="724"/>
      <c r="BX248" s="724"/>
      <c r="BY248" s="724"/>
      <c r="BZ248" s="724"/>
      <c r="CA248" s="724"/>
      <c r="CB248" s="724"/>
      <c r="CC248" s="724"/>
      <c r="CD248" s="724"/>
      <c r="CE248" s="724"/>
      <c r="CF248" s="724"/>
      <c r="CG248" s="724"/>
      <c r="CH248" s="724"/>
      <c r="CI248" s="724"/>
      <c r="CJ248" s="724"/>
      <c r="CK248" s="724"/>
      <c r="CL248" s="724"/>
      <c r="CM248" s="724"/>
      <c r="CN248" s="724"/>
      <c r="CO248" s="724"/>
      <c r="CP248" s="724"/>
      <c r="CQ248" s="724"/>
      <c r="CR248" s="724"/>
      <c r="CS248" s="724"/>
      <c r="CT248" s="724"/>
      <c r="CU248" s="724"/>
      <c r="CV248" s="724"/>
      <c r="CW248" s="724"/>
      <c r="CX248" s="724"/>
      <c r="CY248" s="724"/>
      <c r="CZ248" s="724"/>
      <c r="DA248" s="724"/>
      <c r="DB248" s="724"/>
      <c r="DC248" s="724"/>
      <c r="DD248" s="724"/>
      <c r="DE248" s="724"/>
      <c r="DF248" s="724"/>
      <c r="DG248" s="724"/>
      <c r="DH248" s="724"/>
      <c r="DI248" s="724"/>
      <c r="DJ248" s="724"/>
      <c r="DK248" s="724"/>
      <c r="DL248" s="724"/>
      <c r="DM248" s="724"/>
      <c r="DN248" s="724"/>
      <c r="DO248" s="724"/>
      <c r="DP248" s="724"/>
      <c r="DQ248" s="724"/>
      <c r="DR248" s="724"/>
      <c r="DS248" s="724"/>
      <c r="DT248" s="724"/>
      <c r="DU248" s="724"/>
      <c r="DV248" s="724"/>
      <c r="DW248" s="724"/>
      <c r="DX248" s="724"/>
      <c r="DY248" s="724"/>
      <c r="DZ248" s="724"/>
      <c r="EA248" s="724"/>
      <c r="EB248" s="724"/>
    </row>
    <row r="249" spans="2:132" x14ac:dyDescent="0.2">
      <c r="B249" s="724"/>
      <c r="C249" s="730">
        <f>'wedstrijd 1-12'!N30</f>
        <v>10.3389825</v>
      </c>
      <c r="D249" s="724"/>
      <c r="E249" s="724"/>
      <c r="F249" s="730">
        <f>'wedstrijd 1-12'!S30</f>
        <v>9.5</v>
      </c>
      <c r="H249" s="724"/>
      <c r="I249" s="730">
        <f>'wedstrijd 2-13 en 11-22'!E30</f>
        <v>11.392405</v>
      </c>
      <c r="J249" s="724"/>
      <c r="K249" s="724"/>
      <c r="L249" s="730">
        <f>'wedstrijd 2-13 en 11-22'!J30</f>
        <v>12.793732499999999</v>
      </c>
      <c r="M249" s="724"/>
      <c r="N249" s="724"/>
      <c r="O249" s="730">
        <f>'wedstrijd 10-21 en 3-14'!R30</f>
        <v>19.135802499999997</v>
      </c>
      <c r="P249" s="724"/>
      <c r="Q249" s="724"/>
      <c r="R249" s="730">
        <f>'wedstrijd 10-21 en 3-14'!W30</f>
        <v>16.828254999999999</v>
      </c>
      <c r="S249" s="724"/>
      <c r="T249" s="724"/>
      <c r="U249" s="730">
        <f>'wedstrijd 4-15 en 9-20'!E30</f>
        <v>16.842722500000001</v>
      </c>
      <c r="V249" s="724"/>
      <c r="W249" s="724"/>
      <c r="X249" s="730">
        <f>'wedstrijd 4-15 en 9-20'!J30</f>
        <v>19.135802499999997</v>
      </c>
      <c r="Y249" s="724"/>
      <c r="Z249" s="724"/>
      <c r="AA249" s="730">
        <f>'wedstrijd 8-19 en 5-16'!R30</f>
        <v>19.135802499999997</v>
      </c>
      <c r="AB249" s="724"/>
      <c r="AC249" s="724"/>
      <c r="AD249" s="730">
        <f>'wedstrijd 8-19 en 5-16'!W30</f>
        <v>17.402597499999999</v>
      </c>
      <c r="AE249" s="724"/>
      <c r="AF249" s="724"/>
      <c r="AG249" s="730">
        <f>'wedstrijd 6-17 en 7-18'!E30</f>
        <v>12.103175</v>
      </c>
      <c r="AH249" s="724"/>
      <c r="AI249" s="724"/>
      <c r="AJ249" s="730">
        <f>'wedstrijd 6-17 en 7-18'!J30</f>
        <v>10.3389825</v>
      </c>
      <c r="AK249" s="724"/>
      <c r="AL249" s="724"/>
      <c r="AM249" s="730">
        <f>'wedstrijd 6-17 en 7-18'!R30</f>
        <v>28.390805000000004</v>
      </c>
      <c r="AN249" s="724"/>
      <c r="AO249" s="724"/>
      <c r="AP249" s="730">
        <f>'wedstrijd 6-17 en 7-18'!W30</f>
        <v>27.197149999999997</v>
      </c>
      <c r="AQ249" s="724"/>
      <c r="AR249" s="724"/>
      <c r="AS249" s="730">
        <f>'wedstrijd 8-19 en 5-16'!E30</f>
        <v>11.1725675</v>
      </c>
      <c r="AT249" s="724"/>
      <c r="AU249" s="724"/>
      <c r="AV249" s="730">
        <f>'wedstrijd 8-19 en 5-16'!J30</f>
        <v>10.3389825</v>
      </c>
      <c r="AW249" s="724"/>
      <c r="AX249" s="724"/>
      <c r="AY249" s="730">
        <f>'wedstrijd 4-15 en 9-20'!R30</f>
        <v>19.135802499999997</v>
      </c>
      <c r="AZ249" s="724"/>
      <c r="BA249" s="724"/>
      <c r="BB249" s="730">
        <f>'wedstrijd 4-15 en 9-20'!W30</f>
        <v>18.049569999999999</v>
      </c>
      <c r="BC249" s="724"/>
      <c r="BD249" s="724"/>
      <c r="BE249" s="730">
        <f>'wedstrijd 10-21 en 3-14'!E30</f>
        <v>19.135802499999997</v>
      </c>
      <c r="BF249" s="724"/>
      <c r="BG249" s="724"/>
      <c r="BH249" s="730">
        <f>'wedstrijd 10-21 en 3-14'!J30</f>
        <v>14.296634999999998</v>
      </c>
      <c r="BI249" s="724"/>
      <c r="BJ249" s="724"/>
      <c r="BK249" s="730">
        <f>'wedstrijd 2-13 en 11-22'!R30</f>
        <v>19.333332500000001</v>
      </c>
      <c r="BL249" s="724"/>
      <c r="BM249" s="724"/>
      <c r="BN249" s="730">
        <f>'wedstrijd 2-13 en 11-22'!W30</f>
        <v>19.135802499999997</v>
      </c>
      <c r="BO249" s="724"/>
      <c r="BP249" s="724"/>
      <c r="BQ249" s="730">
        <f>'wedstrijd 1-12'!S30</f>
        <v>9.5</v>
      </c>
      <c r="BR249" s="724"/>
      <c r="BS249" s="724"/>
      <c r="BT249" s="730">
        <f>'wedstrijd 1-12'!N30</f>
        <v>10.3389825</v>
      </c>
      <c r="BU249" s="724"/>
      <c r="BV249" s="724"/>
      <c r="BW249" s="730">
        <f>'wedstrijd 2-13 en 11-22'!J30</f>
        <v>12.793732499999999</v>
      </c>
      <c r="BX249" s="724"/>
      <c r="BY249" s="724"/>
      <c r="BZ249" s="730">
        <f>'wedstrijd 2-13 en 11-22'!E30</f>
        <v>11.392405</v>
      </c>
      <c r="CA249" s="724"/>
      <c r="CB249" s="724"/>
      <c r="CC249" s="730">
        <f>'wedstrijd 10-21 en 3-14'!W30</f>
        <v>16.828254999999999</v>
      </c>
      <c r="CD249" s="724"/>
      <c r="CE249" s="724"/>
      <c r="CF249" s="730">
        <f>'wedstrijd 10-21 en 3-14'!R30</f>
        <v>19.135802499999997</v>
      </c>
      <c r="CG249" s="724"/>
      <c r="CH249" s="724"/>
      <c r="CI249" s="730">
        <f>'wedstrijd 4-15 en 9-20'!J30</f>
        <v>19.135802499999997</v>
      </c>
      <c r="CJ249" s="724"/>
      <c r="CK249" s="724"/>
      <c r="CL249" s="730">
        <f>'wedstrijd 4-15 en 9-20'!E30</f>
        <v>16.842722500000001</v>
      </c>
      <c r="CM249" s="724"/>
      <c r="CN249" s="724"/>
      <c r="CO249" s="730">
        <f>'wedstrijd 8-19 en 5-16'!W30</f>
        <v>17.402597499999999</v>
      </c>
      <c r="CP249" s="724"/>
      <c r="CQ249" s="724"/>
      <c r="CR249" s="730">
        <f>'wedstrijd 8-19 en 5-16'!R30</f>
        <v>19.135802499999997</v>
      </c>
      <c r="CS249" s="724"/>
      <c r="CT249" s="724"/>
      <c r="CU249" s="730">
        <f>'wedstrijd 6-17 en 7-18'!J30</f>
        <v>10.3389825</v>
      </c>
      <c r="CV249" s="724"/>
      <c r="CW249" s="724"/>
      <c r="CX249" s="730">
        <f>'wedstrijd 6-17 en 7-18'!E30</f>
        <v>12.103175</v>
      </c>
      <c r="CY249" s="724"/>
      <c r="CZ249" s="724"/>
      <c r="DA249" s="730">
        <f>'wedstrijd 6-17 en 7-18'!W30</f>
        <v>27.197149999999997</v>
      </c>
      <c r="DB249" s="724"/>
      <c r="DC249" s="724"/>
      <c r="DD249" s="730">
        <f>'wedstrijd 6-17 en 7-18'!R30</f>
        <v>28.390805000000004</v>
      </c>
      <c r="DE249" s="724"/>
      <c r="DF249" s="724"/>
      <c r="DG249" s="730">
        <f>'wedstrijd 8-19 en 5-16'!J30</f>
        <v>10.3389825</v>
      </c>
      <c r="DH249" s="724"/>
      <c r="DI249" s="724"/>
      <c r="DJ249" s="730">
        <f>'wedstrijd 8-19 en 5-16'!E30</f>
        <v>11.1725675</v>
      </c>
      <c r="DK249" s="724"/>
      <c r="DL249" s="724"/>
      <c r="DM249" s="730">
        <f>'wedstrijd 4-15 en 9-20'!W30</f>
        <v>18.049569999999999</v>
      </c>
      <c r="DN249" s="724"/>
      <c r="DO249" s="724"/>
      <c r="DP249" s="730">
        <f>'wedstrijd 4-15 en 9-20'!R30</f>
        <v>19.135802499999997</v>
      </c>
      <c r="DQ249" s="724"/>
      <c r="DR249" s="724"/>
      <c r="DS249" s="730">
        <f>'wedstrijd 10-21 en 3-14'!J30</f>
        <v>14.296634999999998</v>
      </c>
      <c r="DT249" s="724"/>
      <c r="DU249" s="724"/>
      <c r="DV249" s="730">
        <f>'wedstrijd 10-21 en 3-14'!E30</f>
        <v>19.135802499999997</v>
      </c>
      <c r="DW249" s="724"/>
      <c r="DX249" s="724"/>
      <c r="DY249" s="730">
        <f>'wedstrijd 2-13 en 11-22'!W30</f>
        <v>19.135802499999997</v>
      </c>
      <c r="DZ249" s="724"/>
      <c r="EA249" s="724"/>
      <c r="EB249" s="730">
        <f>'wedstrijd 2-13 en 11-22'!R30</f>
        <v>19.333332500000001</v>
      </c>
    </row>
    <row r="250" spans="2:132" s="729" customFormat="1" x14ac:dyDescent="0.25">
      <c r="B250" s="729" t="str">
        <f>'wedstrijd 1-12'!O30</f>
        <v>Hoogendijk Marinus*</v>
      </c>
      <c r="E250" s="729" t="str">
        <f>'wedstrijd 1-12'!T30</f>
        <v>Vliet v. Gerard</v>
      </c>
      <c r="H250" s="729" t="str">
        <f>'wedstrijd 2-13 en 11-22'!F30</f>
        <v>Boere Piet</v>
      </c>
      <c r="K250" s="729" t="str">
        <f>'wedstrijd 2-13 en 11-22'!K30</f>
        <v>Knip Ron</v>
      </c>
      <c r="N250" s="729" t="str">
        <f>'wedstrijd 10-21 en 3-14'!S30</f>
        <v>Dijk van Jan 7</v>
      </c>
      <c r="Q250" s="729" t="str">
        <f>'wedstrijd 10-21 en 3-14'!X30</f>
        <v>Uitgevallan Mink Loek</v>
      </c>
      <c r="T250" s="729" t="str">
        <f>'wedstrijd 4-15 en 9-20'!F30</f>
        <v>Kooten van Gijs</v>
      </c>
      <c r="W250" s="729" t="str">
        <f>'wedstrijd 4-15 en 9-20'!K30</f>
        <v>Dijk van Jan 7</v>
      </c>
      <c r="Z250" s="729" t="str">
        <f>'wedstrijd 8-19 en 5-16'!S30</f>
        <v>Dijk van Jan 7</v>
      </c>
      <c r="AC250" s="729" t="str">
        <f>'wedstrijd 8-19 en 5-16'!X30</f>
        <v>Langenberg Jaap</v>
      </c>
      <c r="AF250" s="729" t="str">
        <f>'wedstrijd 6-17 en 7-18'!F30</f>
        <v>Janowski Ed</v>
      </c>
      <c r="AI250" s="729" t="str">
        <f>'wedstrijd 6-17 en 7-18'!K30</f>
        <v>Hoogendijk Marinus*</v>
      </c>
      <c r="AK250" s="729" t="s">
        <v>509</v>
      </c>
      <c r="AL250" s="729" t="str">
        <f>'wedstrijd 6-17 en 7-18'!S30</f>
        <v>Berg van den Anton</v>
      </c>
      <c r="AO250" s="729" t="str">
        <f>'wedstrijd 6-17 en 7-18'!X30</f>
        <v>Verkleij Cock</v>
      </c>
      <c r="AR250" s="729" t="str">
        <f>'wedstrijd 8-19 en 5-16'!F30</f>
        <v>Mathijsen Bert*</v>
      </c>
      <c r="AU250" s="729" t="str">
        <f>'wedstrijd 8-19 en 5-16'!K30</f>
        <v>Hoogendijk Marinus*</v>
      </c>
      <c r="AX250" s="729" t="str">
        <f>'wedstrijd 4-15 en 9-20'!S30</f>
        <v>Dijk van Jan 7</v>
      </c>
      <c r="BA250" s="729" t="str">
        <f>'wedstrijd 4-15 en 9-20'!X30</f>
        <v>Houdijker den Jan</v>
      </c>
      <c r="BD250" s="729" t="str">
        <f>'wedstrijd 10-21 en 3-14'!F30</f>
        <v>Dijk van Jan 7</v>
      </c>
      <c r="BG250" s="729" t="str">
        <f>'wedstrijd 10-21 en 3-14'!K30</f>
        <v>Carton Hans</v>
      </c>
      <c r="BJ250" s="729" t="str">
        <f>'wedstrijd 2-13 en 11-22'!S30</f>
        <v>Langerak Aart</v>
      </c>
      <c r="BM250" s="729" t="str">
        <f>'wedstrijd 2-13 en 11-22'!X30</f>
        <v>Dijk van Jan 7</v>
      </c>
      <c r="BP250" s="729" t="str">
        <f>'wedstrijd 1-12'!T30</f>
        <v>Vliet v. Gerard</v>
      </c>
      <c r="BS250" s="729" t="str">
        <f>'wedstrijd 1-12'!O30</f>
        <v>Hoogendijk Marinus*</v>
      </c>
      <c r="BU250" s="729" t="s">
        <v>509</v>
      </c>
      <c r="BV250" s="729" t="str">
        <f>'wedstrijd 2-13 en 11-22'!K30</f>
        <v>Knip Ron</v>
      </c>
      <c r="BY250" s="729" t="str">
        <f>'wedstrijd 2-13 en 11-22'!F30</f>
        <v>Boere Piet</v>
      </c>
      <c r="CB250" s="729" t="str">
        <f>'wedstrijd 10-21 en 3-14'!X30</f>
        <v>Uitgevallan Mink Loek</v>
      </c>
      <c r="CE250" s="729" t="str">
        <f>'wedstrijd 10-21 en 3-14'!S30</f>
        <v>Dijk van Jan 7</v>
      </c>
      <c r="CH250" s="729" t="str">
        <f>'wedstrijd 4-15 en 9-20'!K30</f>
        <v>Dijk van Jan 7</v>
      </c>
      <c r="CK250" s="729" t="str">
        <f>'wedstrijd 4-15 en 9-20'!F30</f>
        <v>Kooten van Gijs</v>
      </c>
      <c r="CN250" s="729" t="str">
        <f>'wedstrijd 8-19 en 5-16'!X30</f>
        <v>Langenberg Jaap</v>
      </c>
      <c r="CQ250" s="729" t="str">
        <f>'wedstrijd 8-19 en 5-16'!S30</f>
        <v>Dijk van Jan 7</v>
      </c>
      <c r="CT250" s="729" t="str">
        <f>'wedstrijd 6-17 en 7-18'!K30</f>
        <v>Hoogendijk Marinus*</v>
      </c>
      <c r="CW250" s="729" t="str">
        <f>'wedstrijd 6-17 en 7-18'!F30</f>
        <v>Janowski Ed</v>
      </c>
      <c r="CZ250" s="729" t="str">
        <f>'wedstrijd 6-17 en 7-18'!X30</f>
        <v>Verkleij Cock</v>
      </c>
      <c r="DC250" s="729" t="str">
        <f>'wedstrijd 6-17 en 7-18'!S30</f>
        <v>Berg van den Anton</v>
      </c>
      <c r="DF250" s="729" t="str">
        <f>'wedstrijd 8-19 en 5-16'!K30</f>
        <v>Hoogendijk Marinus*</v>
      </c>
      <c r="DI250" s="729" t="str">
        <f>'wedstrijd 8-19 en 5-16'!F30</f>
        <v>Mathijsen Bert*</v>
      </c>
      <c r="DL250" s="729" t="str">
        <f>'wedstrijd 4-15 en 9-20'!X30</f>
        <v>Houdijker den Jan</v>
      </c>
      <c r="DO250" s="729" t="str">
        <f>'wedstrijd 4-15 en 9-20'!S30</f>
        <v>Dijk van Jan 7</v>
      </c>
      <c r="DR250" s="729" t="str">
        <f>'wedstrijd 10-21 en 3-14'!K30</f>
        <v>Carton Hans</v>
      </c>
      <c r="DU250" s="729" t="str">
        <f>'wedstrijd 10-21 en 3-14'!F30</f>
        <v>Dijk van Jan 7</v>
      </c>
      <c r="DX250" s="729" t="str">
        <f>'wedstrijd 2-13 en 11-22'!X30</f>
        <v>Dijk van Jan 7</v>
      </c>
      <c r="EA250" s="729" t="str">
        <f>'wedstrijd 2-13 en 11-22'!S30</f>
        <v>Langerak Aart</v>
      </c>
    </row>
    <row r="253" spans="2:132" x14ac:dyDescent="0.2">
      <c r="C253" s="723" t="s">
        <v>319</v>
      </c>
      <c r="I253" s="723" t="s">
        <v>319</v>
      </c>
      <c r="O253" s="723" t="s">
        <v>319</v>
      </c>
      <c r="U253" s="723" t="s">
        <v>319</v>
      </c>
      <c r="AA253" s="723" t="s">
        <v>319</v>
      </c>
      <c r="AG253" s="723" t="s">
        <v>319</v>
      </c>
      <c r="AM253" s="723" t="s">
        <v>319</v>
      </c>
      <c r="AS253" s="723" t="s">
        <v>319</v>
      </c>
      <c r="AY253" s="723" t="s">
        <v>319</v>
      </c>
      <c r="BE253" s="723" t="s">
        <v>319</v>
      </c>
      <c r="BK253" s="723" t="s">
        <v>319</v>
      </c>
      <c r="BQ253" s="723" t="s">
        <v>319</v>
      </c>
      <c r="BW253" s="723" t="s">
        <v>319</v>
      </c>
      <c r="CC253" s="723" t="s">
        <v>319</v>
      </c>
      <c r="CI253" s="723" t="s">
        <v>319</v>
      </c>
      <c r="CO253" s="723" t="s">
        <v>319</v>
      </c>
      <c r="CU253" s="723" t="s">
        <v>319</v>
      </c>
      <c r="DA253" s="723" t="s">
        <v>319</v>
      </c>
      <c r="DG253" s="723" t="s">
        <v>319</v>
      </c>
      <c r="DM253" s="723" t="s">
        <v>319</v>
      </c>
      <c r="DS253" s="723" t="s">
        <v>319</v>
      </c>
      <c r="DY253" s="723" t="s">
        <v>319</v>
      </c>
    </row>
    <row r="254" spans="2:132" x14ac:dyDescent="0.2">
      <c r="B254" s="745">
        <f>'wedstrijd 1-12'!L1</f>
        <v>1</v>
      </c>
      <c r="F254" s="725">
        <f>'wedstrijd 1-12'!I2</f>
        <v>43382</v>
      </c>
      <c r="H254" s="724">
        <f>'wedstrijd 2-13 en 11-22'!C1</f>
        <v>2</v>
      </c>
      <c r="I254" s="724"/>
      <c r="J254" s="724"/>
      <c r="K254" s="724"/>
      <c r="L254" s="725">
        <f>'wedstrijd 2-13 en 11-22'!A1</f>
        <v>43389</v>
      </c>
      <c r="M254" s="724"/>
      <c r="N254" s="724">
        <f>'wedstrijd 10-21 en 3-14'!P1</f>
        <v>3</v>
      </c>
      <c r="O254" s="724"/>
      <c r="P254" s="724"/>
      <c r="Q254" s="724"/>
      <c r="R254" s="725">
        <f>'wedstrijd 10-21 en 3-14'!M2</f>
        <v>43396</v>
      </c>
      <c r="S254" s="724"/>
      <c r="T254" s="724">
        <f>'wedstrijd 4-15 en 9-20'!C1</f>
        <v>4</v>
      </c>
      <c r="U254" s="724"/>
      <c r="V254" s="724"/>
      <c r="W254" s="724"/>
      <c r="X254" s="725">
        <f>'wedstrijd 4-15 en 9-20'!A1</f>
        <v>43403</v>
      </c>
      <c r="Y254" s="724"/>
      <c r="Z254" s="724">
        <f>'wedstrijd 8-19 en 5-16'!P1</f>
        <v>5</v>
      </c>
      <c r="AA254" s="724"/>
      <c r="AB254" s="724"/>
      <c r="AC254" s="724"/>
      <c r="AD254" s="725">
        <f>'wedstrijd 8-19 en 5-16'!M2</f>
        <v>43410</v>
      </c>
      <c r="AE254" s="724"/>
      <c r="AF254" s="724">
        <f>'wedstrijd 6-17 en 7-18'!C1</f>
        <v>6</v>
      </c>
      <c r="AG254" s="724"/>
      <c r="AH254" s="724"/>
      <c r="AI254" s="724"/>
      <c r="AJ254" s="725">
        <f>'wedstrijd 6-17 en 7-18'!A1</f>
        <v>43417</v>
      </c>
      <c r="AK254" s="724"/>
      <c r="AL254" s="724">
        <f>'wedstrijd 6-17 en 7-18'!P1</f>
        <v>7</v>
      </c>
      <c r="AM254" s="724"/>
      <c r="AN254" s="724"/>
      <c r="AO254" s="724"/>
      <c r="AP254" s="725">
        <f>'wedstrijd 6-17 en 7-18'!M2</f>
        <v>43424</v>
      </c>
      <c r="AQ254" s="724"/>
      <c r="AR254" s="724">
        <f>'wedstrijd 8-19 en 5-16'!C1</f>
        <v>8</v>
      </c>
      <c r="AS254" s="724"/>
      <c r="AT254" s="724"/>
      <c r="AU254" s="724"/>
      <c r="AV254" s="725">
        <f>'wedstrijd 8-19 en 5-16'!A1</f>
        <v>43431</v>
      </c>
      <c r="AW254" s="724"/>
      <c r="AX254" s="724">
        <f>'wedstrijd 4-15 en 9-20'!P1</f>
        <v>9</v>
      </c>
      <c r="AY254" s="724"/>
      <c r="AZ254" s="724"/>
      <c r="BA254" s="724"/>
      <c r="BB254" s="725">
        <f>'wedstrijd 4-15 en 9-20'!M2</f>
        <v>43438</v>
      </c>
      <c r="BC254" s="724"/>
      <c r="BD254" s="724">
        <f>'wedstrijd 10-21 en 3-14'!C1</f>
        <v>10</v>
      </c>
      <c r="BE254" s="724"/>
      <c r="BF254" s="724"/>
      <c r="BG254" s="724"/>
      <c r="BH254" s="725">
        <f>'wedstrijd 10-21 en 3-14'!A1</f>
        <v>43445</v>
      </c>
      <c r="BI254" s="724"/>
      <c r="BJ254" s="724">
        <f>'wedstrijd 2-13 en 11-22'!P1</f>
        <v>11</v>
      </c>
      <c r="BK254" s="724"/>
      <c r="BL254" s="724"/>
      <c r="BM254" s="724"/>
      <c r="BN254" s="725">
        <f>'wedstrijd 2-13 en 11-22'!M2</f>
        <v>43452</v>
      </c>
      <c r="BO254" s="724"/>
      <c r="BP254" s="724" t="str">
        <f>'wedstrijd 1-12'!L55</f>
        <v>12</v>
      </c>
      <c r="BQ254" s="724"/>
      <c r="BR254" s="724"/>
      <c r="BS254" s="724"/>
      <c r="BT254" s="726" t="str">
        <f>'wedstrijd 1-12'!I55</f>
        <v>08-01-2019</v>
      </c>
      <c r="BU254" s="724"/>
      <c r="BV254" s="724">
        <f>'wedstrijd 2-13 en 11-22'!C55</f>
        <v>13</v>
      </c>
      <c r="BW254" s="724"/>
      <c r="BX254" s="724"/>
      <c r="BY254" s="724"/>
      <c r="BZ254" s="725" t="str">
        <f>'wedstrijd 2-13 en 11-22'!A55</f>
        <v>15-01-2019</v>
      </c>
      <c r="CA254" s="724"/>
      <c r="CB254" s="724">
        <f>'wedstrijd 10-21 en 3-14'!P55</f>
        <v>14</v>
      </c>
      <c r="CC254" s="724"/>
      <c r="CD254" s="724"/>
      <c r="CE254" s="724"/>
      <c r="CF254" s="727" t="str">
        <f>'wedstrijd 10-21 en 3-14'!N55</f>
        <v>22-01-2019</v>
      </c>
      <c r="CG254" s="724"/>
      <c r="CH254" s="724">
        <f>'wedstrijd 4-15 en 9-20'!C55</f>
        <v>15</v>
      </c>
      <c r="CI254" s="724"/>
      <c r="CJ254" s="724"/>
      <c r="CK254" s="724"/>
      <c r="CL254" s="727" t="str">
        <f>'wedstrijd 4-15 en 9-20'!A55</f>
        <v>29-01-2019</v>
      </c>
      <c r="CM254" s="724"/>
      <c r="CN254" s="724">
        <f>'wedstrijd 8-19 en 5-16'!P55</f>
        <v>16</v>
      </c>
      <c r="CO254" s="724"/>
      <c r="CP254" s="724"/>
      <c r="CQ254" s="724"/>
      <c r="CR254" s="727" t="str">
        <f>'wedstrijd 8-19 en 5-16'!N55</f>
        <v>05-02-2019</v>
      </c>
      <c r="CS254" s="724"/>
      <c r="CT254" s="724">
        <f>'wedstrijd 6-17 en 7-18'!C55</f>
        <v>17</v>
      </c>
      <c r="CU254" s="724"/>
      <c r="CV254" s="724"/>
      <c r="CW254" s="724"/>
      <c r="CX254" s="727" t="str">
        <f>'wedstrijd 6-17 en 7-18'!A55</f>
        <v>12-02-2019</v>
      </c>
      <c r="CY254" s="724"/>
      <c r="CZ254" s="724">
        <f>'wedstrijd 6-17 en 7-18'!P55</f>
        <v>18</v>
      </c>
      <c r="DA254" s="724"/>
      <c r="DB254" s="724"/>
      <c r="DC254" s="724"/>
      <c r="DD254" s="727" t="str">
        <f>'wedstrijd 6-17 en 7-18'!N55</f>
        <v>19-02-2019</v>
      </c>
      <c r="DE254" s="724"/>
      <c r="DF254" s="724">
        <f>'wedstrijd 8-19 en 5-16'!C55</f>
        <v>19</v>
      </c>
      <c r="DG254" s="724"/>
      <c r="DH254" s="724"/>
      <c r="DI254" s="724"/>
      <c r="DJ254" s="727" t="str">
        <f>'wedstrijd 8-19 en 5-16'!A55</f>
        <v>26-02-2019</v>
      </c>
      <c r="DK254" s="724"/>
      <c r="DL254" s="724">
        <f>'wedstrijd 4-15 en 9-20'!P55</f>
        <v>20</v>
      </c>
      <c r="DM254" s="724"/>
      <c r="DN254" s="724"/>
      <c r="DO254" s="724"/>
      <c r="DP254" s="727" t="str">
        <f>'wedstrijd 4-15 en 9-20'!N55</f>
        <v>05-03-2019</v>
      </c>
      <c r="DQ254" s="724"/>
      <c r="DR254" s="724">
        <f>'wedstrijd 10-21 en 3-14'!C55</f>
        <v>21</v>
      </c>
      <c r="DS254" s="724"/>
      <c r="DT254" s="724"/>
      <c r="DU254" s="724"/>
      <c r="DV254" s="727" t="str">
        <f>'wedstrijd 10-21 en 3-14'!A55</f>
        <v>12-03-2019</v>
      </c>
      <c r="DW254" s="724"/>
      <c r="DX254" s="724">
        <f>'wedstrijd 2-13 en 11-22'!P55</f>
        <v>22</v>
      </c>
      <c r="DY254" s="724"/>
      <c r="DZ254" s="724"/>
      <c r="EA254" s="724"/>
      <c r="EB254" s="727" t="str">
        <f>'wedstrijd 2-13 en 11-22'!N55</f>
        <v>19-03-2019</v>
      </c>
    </row>
    <row r="255" spans="2:132" x14ac:dyDescent="0.2">
      <c r="G255" s="724"/>
      <c r="H255" s="724"/>
      <c r="I255" s="724"/>
      <c r="J255" s="724"/>
      <c r="K255" s="724"/>
      <c r="L255" s="724"/>
      <c r="M255" s="724"/>
      <c r="N255" s="724"/>
      <c r="O255" s="724"/>
      <c r="P255" s="724"/>
      <c r="Q255" s="724"/>
      <c r="R255" s="724"/>
      <c r="S255" s="724"/>
      <c r="T255" s="724"/>
      <c r="U255" s="724"/>
      <c r="V255" s="724"/>
      <c r="W255" s="724"/>
      <c r="X255" s="724"/>
      <c r="Y255" s="724"/>
      <c r="Z255" s="724"/>
      <c r="AA255" s="724"/>
      <c r="AB255" s="724"/>
      <c r="AC255" s="724"/>
      <c r="AD255" s="724"/>
      <c r="AE255" s="724"/>
      <c r="AF255" s="724"/>
      <c r="AG255" s="724"/>
      <c r="AH255" s="724"/>
      <c r="AI255" s="724"/>
      <c r="AJ255" s="724"/>
      <c r="AK255" s="724"/>
      <c r="AL255" s="724"/>
      <c r="AM255" s="724"/>
      <c r="AN255" s="724"/>
      <c r="AO255" s="724"/>
      <c r="AP255" s="724"/>
      <c r="AQ255" s="724"/>
      <c r="AR255" s="724"/>
      <c r="AS255" s="724"/>
      <c r="AT255" s="724"/>
      <c r="AU255" s="724"/>
      <c r="AV255" s="724"/>
      <c r="AW255" s="724"/>
      <c r="AX255" s="724"/>
      <c r="AY255" s="724"/>
      <c r="AZ255" s="724"/>
      <c r="BA255" s="724"/>
      <c r="BB255" s="724"/>
      <c r="BC255" s="724"/>
      <c r="BD255" s="724"/>
      <c r="BE255" s="724"/>
      <c r="BF255" s="724"/>
      <c r="BG255" s="724"/>
      <c r="BH255" s="724"/>
      <c r="BI255" s="724"/>
      <c r="BJ255" s="724"/>
      <c r="BK255" s="724"/>
      <c r="BL255" s="724"/>
      <c r="BM255" s="724"/>
      <c r="BN255" s="724"/>
      <c r="BO255" s="724"/>
      <c r="BP255" s="724"/>
      <c r="BQ255" s="724"/>
      <c r="BR255" s="724"/>
      <c r="BS255" s="724"/>
      <c r="BT255" s="724"/>
      <c r="BU255" s="724"/>
      <c r="BV255" s="724"/>
      <c r="BW255" s="724"/>
      <c r="BX255" s="724"/>
      <c r="BY255" s="724"/>
      <c r="BZ255" s="724"/>
      <c r="CA255" s="724"/>
      <c r="CB255" s="724"/>
      <c r="CC255" s="724"/>
      <c r="CD255" s="724"/>
      <c r="CE255" s="724"/>
      <c r="CF255" s="724"/>
      <c r="CG255" s="724"/>
      <c r="CH255" s="724"/>
      <c r="CI255" s="724"/>
      <c r="CJ255" s="724"/>
      <c r="CK255" s="724"/>
      <c r="CL255" s="724"/>
      <c r="CM255" s="724"/>
      <c r="CN255" s="724"/>
      <c r="CO255" s="724"/>
      <c r="CP255" s="724"/>
      <c r="CQ255" s="724"/>
      <c r="CR255" s="724"/>
      <c r="CS255" s="724"/>
      <c r="CT255" s="724"/>
      <c r="CU255" s="724"/>
      <c r="CV255" s="724"/>
      <c r="CW255" s="724"/>
      <c r="CX255" s="724"/>
      <c r="CY255" s="724"/>
      <c r="CZ255" s="724"/>
      <c r="DA255" s="724"/>
      <c r="DB255" s="724"/>
      <c r="DC255" s="724"/>
      <c r="DD255" s="724"/>
      <c r="DE255" s="724"/>
      <c r="DF255" s="724"/>
      <c r="DG255" s="724"/>
      <c r="DH255" s="724"/>
      <c r="DI255" s="724"/>
      <c r="DJ255" s="724"/>
      <c r="DK255" s="724"/>
      <c r="DL255" s="724"/>
      <c r="DM255" s="724"/>
      <c r="DN255" s="724"/>
      <c r="DO255" s="724"/>
      <c r="DP255" s="724"/>
      <c r="DQ255" s="724"/>
      <c r="DR255" s="724"/>
      <c r="DS255" s="724"/>
      <c r="DT255" s="724"/>
      <c r="DU255" s="724"/>
      <c r="DV255" s="724"/>
      <c r="DW255" s="724"/>
      <c r="DX255" s="724"/>
      <c r="DY255" s="724"/>
      <c r="DZ255" s="724"/>
      <c r="EA255" s="724"/>
      <c r="EB255" s="724"/>
    </row>
    <row r="256" spans="2:132" x14ac:dyDescent="0.2">
      <c r="G256" s="724"/>
      <c r="H256" s="724"/>
      <c r="I256" s="724"/>
      <c r="J256" s="724"/>
      <c r="K256" s="724"/>
      <c r="L256" s="724"/>
      <c r="M256" s="724"/>
      <c r="N256" s="724"/>
      <c r="O256" s="724"/>
      <c r="P256" s="724"/>
      <c r="Q256" s="724"/>
      <c r="R256" s="724"/>
      <c r="S256" s="724"/>
      <c r="T256" s="724"/>
      <c r="U256" s="724"/>
      <c r="V256" s="724"/>
      <c r="W256" s="724"/>
      <c r="X256" s="724"/>
      <c r="Y256" s="724"/>
      <c r="Z256" s="724"/>
      <c r="AA256" s="724"/>
      <c r="AB256" s="724"/>
      <c r="AC256" s="724"/>
      <c r="AD256" s="724"/>
      <c r="AE256" s="724"/>
      <c r="AF256" s="724"/>
      <c r="AG256" s="724"/>
      <c r="AH256" s="724"/>
      <c r="AI256" s="724"/>
      <c r="AJ256" s="724"/>
      <c r="AK256" s="724"/>
      <c r="AL256" s="724"/>
      <c r="AM256" s="724"/>
      <c r="AN256" s="724"/>
      <c r="AO256" s="724"/>
      <c r="AP256" s="724"/>
      <c r="AQ256" s="724"/>
      <c r="AR256" s="724"/>
      <c r="AS256" s="724"/>
      <c r="AT256" s="724"/>
      <c r="AU256" s="724"/>
      <c r="AV256" s="724"/>
      <c r="AW256" s="724"/>
      <c r="AX256" s="724"/>
      <c r="AY256" s="724"/>
      <c r="AZ256" s="724"/>
      <c r="BA256" s="724"/>
      <c r="BB256" s="724"/>
      <c r="BC256" s="724"/>
      <c r="BD256" s="724"/>
      <c r="BE256" s="724"/>
      <c r="BF256" s="724"/>
      <c r="BG256" s="724"/>
      <c r="BH256" s="724"/>
      <c r="BI256" s="724"/>
      <c r="BJ256" s="724"/>
      <c r="BK256" s="724"/>
      <c r="BL256" s="724"/>
      <c r="BM256" s="724"/>
      <c r="BN256" s="724"/>
      <c r="BO256" s="724"/>
      <c r="BP256" s="724"/>
      <c r="BQ256" s="724"/>
      <c r="BR256" s="724"/>
      <c r="BS256" s="724"/>
      <c r="BT256" s="724"/>
      <c r="BU256" s="724"/>
      <c r="BV256" s="724"/>
      <c r="BW256" s="724"/>
      <c r="BX256" s="724"/>
      <c r="BY256" s="724"/>
      <c r="BZ256" s="724"/>
      <c r="CA256" s="724"/>
      <c r="CB256" s="724"/>
      <c r="CC256" s="724"/>
      <c r="CD256" s="724"/>
      <c r="CE256" s="724"/>
      <c r="CF256" s="724"/>
      <c r="CG256" s="724"/>
      <c r="CH256" s="724"/>
      <c r="CI256" s="724"/>
      <c r="CJ256" s="724"/>
      <c r="CK256" s="724"/>
      <c r="CL256" s="724"/>
      <c r="CM256" s="724"/>
      <c r="CN256" s="724"/>
      <c r="CO256" s="724"/>
      <c r="CP256" s="724"/>
      <c r="CQ256" s="724"/>
      <c r="CR256" s="724"/>
      <c r="CS256" s="724"/>
      <c r="CT256" s="724"/>
      <c r="CU256" s="724"/>
      <c r="CV256" s="724"/>
      <c r="CW256" s="724"/>
      <c r="CX256" s="724"/>
      <c r="CY256" s="724"/>
      <c r="CZ256" s="724"/>
      <c r="DA256" s="724"/>
      <c r="DB256" s="724"/>
      <c r="DC256" s="724"/>
      <c r="DD256" s="724"/>
      <c r="DE256" s="724"/>
      <c r="DF256" s="724"/>
      <c r="DG256" s="724"/>
      <c r="DH256" s="724"/>
      <c r="DI256" s="724"/>
      <c r="DJ256" s="724"/>
      <c r="DK256" s="724"/>
      <c r="DL256" s="724"/>
      <c r="DM256" s="724"/>
      <c r="DN256" s="724"/>
      <c r="DO256" s="724"/>
      <c r="DP256" s="724"/>
      <c r="DQ256" s="724"/>
      <c r="DR256" s="724"/>
      <c r="DS256" s="724"/>
      <c r="DT256" s="724"/>
      <c r="DU256" s="724"/>
      <c r="DV256" s="724"/>
      <c r="DW256" s="724"/>
      <c r="DX256" s="724"/>
      <c r="DY256" s="724"/>
      <c r="DZ256" s="724"/>
      <c r="EA256" s="724"/>
      <c r="EB256" s="724"/>
    </row>
    <row r="257" spans="2:132" x14ac:dyDescent="0.2">
      <c r="C257" s="724" t="str">
        <f>'wedstrijd 1-12'!L31</f>
        <v>G</v>
      </c>
      <c r="D257" s="724"/>
      <c r="E257" s="724"/>
      <c r="F257" s="724" t="str">
        <f>'wedstrijd 1-12'!Q31</f>
        <v>G</v>
      </c>
      <c r="G257" s="724"/>
      <c r="H257" s="724"/>
      <c r="I257" s="724" t="str">
        <f>'wedstrijd 2-13 en 11-22'!C31</f>
        <v>G</v>
      </c>
      <c r="J257" s="724"/>
      <c r="K257" s="724"/>
      <c r="L257" s="724" t="str">
        <f>'wedstrijd 2-13 en 11-22'!H31</f>
        <v>G</v>
      </c>
      <c r="M257" s="724"/>
      <c r="N257" s="724"/>
      <c r="O257" s="724" t="str">
        <f>'wedstrijd 10-21 en 3-14'!P31</f>
        <v>C</v>
      </c>
      <c r="P257" s="724"/>
      <c r="Q257" s="724"/>
      <c r="R257" s="724" t="str">
        <f>'wedstrijd 10-21 en 3-14'!U31</f>
        <v>C</v>
      </c>
      <c r="S257" s="724"/>
      <c r="T257" s="724"/>
      <c r="U257" s="724" t="str">
        <f>'wedstrijd 4-15 en 9-20'!C31</f>
        <v>H</v>
      </c>
      <c r="V257" s="724"/>
      <c r="W257" s="724"/>
      <c r="X257" s="724" t="str">
        <f>'wedstrijd 4-15 en 9-20'!H31</f>
        <v>H</v>
      </c>
      <c r="Y257" s="724"/>
      <c r="Z257" s="724"/>
      <c r="AA257" s="724" t="str">
        <f>'wedstrijd 8-19 en 5-16'!P31</f>
        <v>E</v>
      </c>
      <c r="AB257" s="724"/>
      <c r="AC257" s="724"/>
      <c r="AD257" s="724" t="str">
        <f>'wedstrijd 8-19 en 5-16'!U31</f>
        <v>E</v>
      </c>
      <c r="AE257" s="724"/>
      <c r="AF257" s="724"/>
      <c r="AG257" s="724" t="str">
        <f>'wedstrijd 6-17 en 7-18'!C31</f>
        <v>G</v>
      </c>
      <c r="AH257" s="724"/>
      <c r="AI257" s="724"/>
      <c r="AJ257" s="724" t="str">
        <f>'wedstrijd 6-17 en 7-18'!H31</f>
        <v>G</v>
      </c>
      <c r="AK257" s="724"/>
      <c r="AL257" s="724"/>
      <c r="AM257" s="724" t="str">
        <f>'wedstrijd 6-17 en 7-18'!P31</f>
        <v>H</v>
      </c>
      <c r="AN257" s="724"/>
      <c r="AO257" s="724"/>
      <c r="AP257" s="724" t="str">
        <f>'wedstrijd 6-17 en 7-18'!U31</f>
        <v>H</v>
      </c>
      <c r="AQ257" s="724"/>
      <c r="AR257" s="724"/>
      <c r="AS257" s="724" t="str">
        <f>'wedstrijd 8-19 en 5-16'!C31</f>
        <v>G</v>
      </c>
      <c r="AT257" s="724"/>
      <c r="AU257" s="724"/>
      <c r="AV257" s="724" t="str">
        <f>'wedstrijd 8-19 en 5-16'!H31</f>
        <v>G</v>
      </c>
      <c r="AW257" s="724"/>
      <c r="AX257" s="724"/>
      <c r="AY257" s="724" t="str">
        <f>'wedstrijd 4-15 en 9-20'!P31</f>
        <v>H</v>
      </c>
      <c r="AZ257" s="724"/>
      <c r="BA257" s="724"/>
      <c r="BB257" s="724" t="str">
        <f>'wedstrijd 4-15 en 9-20'!U31</f>
        <v>H</v>
      </c>
      <c r="BC257" s="724"/>
      <c r="BD257" s="724"/>
      <c r="BE257" s="724" t="str">
        <f>'wedstrijd 10-21 en 3-14'!C31</f>
        <v>C</v>
      </c>
      <c r="BF257" s="724"/>
      <c r="BG257" s="724"/>
      <c r="BH257" s="724" t="str">
        <f>'wedstrijd 10-21 en 3-14'!H31</f>
        <v>C</v>
      </c>
      <c r="BI257" s="724"/>
      <c r="BJ257" s="724"/>
      <c r="BK257" s="724" t="str">
        <f>'wedstrijd 2-13 en 11-22'!P31</f>
        <v>H</v>
      </c>
      <c r="BL257" s="724"/>
      <c r="BM257" s="724"/>
      <c r="BN257" s="724" t="str">
        <f>'wedstrijd 2-13 en 11-22'!U31</f>
        <v>H</v>
      </c>
      <c r="BO257" s="724"/>
      <c r="BP257" s="724"/>
      <c r="BQ257" s="724" t="str">
        <f>'wedstrijd 1-12'!Q31</f>
        <v>G</v>
      </c>
      <c r="BR257" s="724"/>
      <c r="BS257" s="724"/>
      <c r="BT257" s="724" t="str">
        <f>'wedstrijd 1-12'!L31</f>
        <v>G</v>
      </c>
      <c r="BU257" s="724"/>
      <c r="BV257" s="724"/>
      <c r="BW257" s="724" t="str">
        <f>'wedstrijd 2-13 en 11-22'!H31</f>
        <v>G</v>
      </c>
      <c r="BX257" s="724"/>
      <c r="BY257" s="724"/>
      <c r="BZ257" s="724" t="str">
        <f>'wedstrijd 2-13 en 11-22'!C31</f>
        <v>G</v>
      </c>
      <c r="CA257" s="724"/>
      <c r="CB257" s="724"/>
      <c r="CC257" s="724" t="str">
        <f>'wedstrijd 10-21 en 3-14'!U31</f>
        <v>C</v>
      </c>
      <c r="CD257" s="724"/>
      <c r="CE257" s="724"/>
      <c r="CF257" s="724" t="str">
        <f>'wedstrijd 10-21 en 3-14'!P31</f>
        <v>C</v>
      </c>
      <c r="CG257" s="724"/>
      <c r="CH257" s="724"/>
      <c r="CI257" s="724" t="str">
        <f>'wedstrijd 4-15 en 9-20'!H31</f>
        <v>H</v>
      </c>
      <c r="CJ257" s="724"/>
      <c r="CK257" s="724"/>
      <c r="CL257" s="724" t="str">
        <f>'wedstrijd 4-15 en 9-20'!C31</f>
        <v>H</v>
      </c>
      <c r="CM257" s="724"/>
      <c r="CN257" s="724"/>
      <c r="CO257" s="724" t="str">
        <f>'wedstrijd 8-19 en 5-16'!U31</f>
        <v>E</v>
      </c>
      <c r="CP257" s="724"/>
      <c r="CQ257" s="724"/>
      <c r="CR257" s="724" t="str">
        <f>'wedstrijd 8-19 en 5-16'!P31</f>
        <v>E</v>
      </c>
      <c r="CS257" s="724"/>
      <c r="CT257" s="724"/>
      <c r="CU257" s="724" t="str">
        <f>'wedstrijd 6-17 en 7-18'!H31</f>
        <v>G</v>
      </c>
      <c r="CV257" s="724"/>
      <c r="CW257" s="724"/>
      <c r="CX257" s="724" t="str">
        <f>'wedstrijd 6-17 en 7-18'!C31</f>
        <v>G</v>
      </c>
      <c r="CY257" s="724"/>
      <c r="CZ257" s="724"/>
      <c r="DA257" s="724" t="str">
        <f>'wedstrijd 6-17 en 7-18'!U31</f>
        <v>H</v>
      </c>
      <c r="DB257" s="724"/>
      <c r="DC257" s="724"/>
      <c r="DD257" s="724" t="str">
        <f>'wedstrijd 6-17 en 7-18'!P31</f>
        <v>H</v>
      </c>
      <c r="DE257" s="724"/>
      <c r="DF257" s="724"/>
      <c r="DG257" s="724" t="str">
        <f>'wedstrijd 8-19 en 5-16'!H31</f>
        <v>G</v>
      </c>
      <c r="DH257" s="724"/>
      <c r="DI257" s="724"/>
      <c r="DJ257" s="724" t="str">
        <f>'wedstrijd 8-19 en 5-16'!C31</f>
        <v>G</v>
      </c>
      <c r="DK257" s="724"/>
      <c r="DL257" s="724"/>
      <c r="DM257" s="724" t="str">
        <f>'wedstrijd 4-15 en 9-20'!U31</f>
        <v>H</v>
      </c>
      <c r="DN257" s="724"/>
      <c r="DO257" s="724"/>
      <c r="DP257" s="724" t="str">
        <f>'wedstrijd 4-15 en 9-20'!P31</f>
        <v>H</v>
      </c>
      <c r="DQ257" s="724"/>
      <c r="DR257" s="724"/>
      <c r="DS257" s="724" t="str">
        <f>'wedstrijd 10-21 en 3-14'!H31</f>
        <v>C</v>
      </c>
      <c r="DT257" s="724"/>
      <c r="DU257" s="724"/>
      <c r="DV257" s="724" t="str">
        <f>'wedstrijd 10-21 en 3-14'!C31</f>
        <v>C</v>
      </c>
      <c r="DW257" s="724"/>
      <c r="DX257" s="724"/>
      <c r="DY257" s="724" t="str">
        <f>'wedstrijd 2-13 en 11-22'!U31</f>
        <v>H</v>
      </c>
      <c r="DZ257" s="724"/>
      <c r="EA257" s="724"/>
      <c r="EB257" s="724" t="str">
        <f>'wedstrijd 2-13 en 11-22'!P31</f>
        <v>H</v>
      </c>
    </row>
    <row r="258" spans="2:132" x14ac:dyDescent="0.2">
      <c r="B258" s="724"/>
      <c r="C258" s="724"/>
      <c r="D258" s="724"/>
      <c r="E258" s="724"/>
      <c r="F258" s="724"/>
      <c r="G258" s="724"/>
      <c r="H258" s="724"/>
      <c r="I258" s="724"/>
      <c r="J258" s="724"/>
      <c r="K258" s="724"/>
      <c r="L258" s="724"/>
      <c r="M258" s="724"/>
      <c r="N258" s="724"/>
      <c r="O258" s="724"/>
      <c r="P258" s="724"/>
      <c r="Q258" s="724"/>
      <c r="R258" s="724"/>
      <c r="S258" s="724"/>
      <c r="T258" s="724"/>
      <c r="U258" s="724"/>
      <c r="V258" s="724"/>
      <c r="W258" s="724"/>
      <c r="X258" s="724"/>
      <c r="Y258" s="724"/>
      <c r="Z258" s="724"/>
      <c r="AA258" s="724"/>
      <c r="AB258" s="724"/>
      <c r="AC258" s="724"/>
      <c r="AD258" s="724"/>
      <c r="AE258" s="724"/>
      <c r="AF258" s="724"/>
      <c r="AG258" s="724"/>
      <c r="AH258" s="724"/>
      <c r="AI258" s="724"/>
      <c r="AJ258" s="724"/>
      <c r="AK258" s="724"/>
      <c r="AL258" s="724"/>
      <c r="AM258" s="724"/>
      <c r="AN258" s="724"/>
      <c r="AO258" s="724"/>
      <c r="AP258" s="724"/>
      <c r="AQ258" s="724"/>
      <c r="AR258" s="724"/>
      <c r="AS258" s="724"/>
      <c r="AT258" s="724"/>
      <c r="AU258" s="724"/>
      <c r="AV258" s="724"/>
      <c r="AW258" s="724"/>
      <c r="AX258" s="724"/>
      <c r="AY258" s="724"/>
      <c r="AZ258" s="724"/>
      <c r="BA258" s="724"/>
      <c r="BB258" s="724"/>
      <c r="BC258" s="724"/>
      <c r="BD258" s="724"/>
      <c r="BE258" s="724"/>
      <c r="BF258" s="724"/>
      <c r="BG258" s="724"/>
      <c r="BH258" s="724"/>
      <c r="BI258" s="724"/>
      <c r="BJ258" s="724"/>
      <c r="BK258" s="724"/>
      <c r="BL258" s="724"/>
      <c r="BM258" s="724"/>
      <c r="BN258" s="724"/>
      <c r="BO258" s="724"/>
      <c r="BP258" s="724"/>
      <c r="BQ258" s="724"/>
      <c r="BR258" s="724"/>
      <c r="BS258" s="724"/>
      <c r="BT258" s="724"/>
      <c r="BU258" s="724"/>
      <c r="BV258" s="724"/>
      <c r="BW258" s="724"/>
      <c r="BX258" s="724"/>
      <c r="BY258" s="724"/>
      <c r="BZ258" s="724"/>
      <c r="CA258" s="724"/>
      <c r="CB258" s="724"/>
      <c r="CC258" s="724"/>
      <c r="CD258" s="724"/>
      <c r="CE258" s="724"/>
      <c r="CF258" s="724"/>
      <c r="CG258" s="724"/>
      <c r="CH258" s="724"/>
      <c r="CI258" s="724"/>
      <c r="CJ258" s="724"/>
      <c r="CK258" s="724"/>
      <c r="CL258" s="724"/>
      <c r="CM258" s="724"/>
      <c r="CN258" s="724"/>
      <c r="CO258" s="724"/>
      <c r="CP258" s="724"/>
      <c r="CQ258" s="724"/>
      <c r="CR258" s="724"/>
      <c r="CS258" s="724"/>
      <c r="CT258" s="724"/>
      <c r="CU258" s="724"/>
      <c r="CV258" s="724"/>
      <c r="CW258" s="724"/>
      <c r="CX258" s="724"/>
      <c r="CY258" s="724"/>
      <c r="CZ258" s="724"/>
      <c r="DA258" s="724"/>
      <c r="DB258" s="724"/>
      <c r="DC258" s="724"/>
      <c r="DD258" s="724"/>
      <c r="DE258" s="724"/>
      <c r="DF258" s="724"/>
      <c r="DG258" s="724"/>
      <c r="DH258" s="724"/>
      <c r="DI258" s="724"/>
      <c r="DJ258" s="724"/>
      <c r="DK258" s="724"/>
      <c r="DL258" s="724"/>
      <c r="DM258" s="724"/>
      <c r="DN258" s="724"/>
      <c r="DO258" s="724"/>
      <c r="DP258" s="724"/>
      <c r="DQ258" s="724"/>
      <c r="DR258" s="724"/>
      <c r="DS258" s="724"/>
      <c r="DT258" s="724"/>
      <c r="DU258" s="724"/>
      <c r="DV258" s="724"/>
      <c r="DW258" s="724"/>
      <c r="DX258" s="724"/>
      <c r="DY258" s="724"/>
      <c r="DZ258" s="724"/>
      <c r="EA258" s="724"/>
      <c r="EB258" s="724"/>
    </row>
    <row r="259" spans="2:132" x14ac:dyDescent="0.2">
      <c r="B259" s="724"/>
      <c r="C259" s="730">
        <f>'wedstrijd 1-12'!N31</f>
        <v>19.135802499999997</v>
      </c>
      <c r="D259" s="724"/>
      <c r="E259" s="724"/>
      <c r="F259" s="730">
        <f>'wedstrijd 1-12'!S31</f>
        <v>14.719099999999999</v>
      </c>
      <c r="G259" s="724"/>
      <c r="H259" s="724"/>
      <c r="I259" s="730">
        <f>'wedstrijd 2-13 en 11-22'!E31</f>
        <v>15.5</v>
      </c>
      <c r="J259" s="724"/>
      <c r="K259" s="724"/>
      <c r="L259" s="730">
        <f>'wedstrijd 2-13 en 11-22'!J31</f>
        <v>19.135802499999997</v>
      </c>
      <c r="M259" s="724"/>
      <c r="N259" s="724"/>
      <c r="O259" s="730">
        <f>'wedstrijd 10-21 en 3-14'!R31</f>
        <v>57.268722500000003</v>
      </c>
      <c r="P259" s="724"/>
      <c r="Q259" s="724"/>
      <c r="R259" s="730">
        <f>'wedstrijd 10-21 en 3-14'!W31</f>
        <v>39.840182499999997</v>
      </c>
      <c r="S259" s="724"/>
      <c r="T259" s="724"/>
      <c r="U259" s="730">
        <f>'wedstrijd 4-15 en 9-20'!E31</f>
        <v>9.5</v>
      </c>
      <c r="V259" s="724"/>
      <c r="W259" s="724"/>
      <c r="X259" s="730">
        <f>'wedstrijd 4-15 en 9-20'!J31</f>
        <v>10.3389825</v>
      </c>
      <c r="Y259" s="724"/>
      <c r="Z259" s="724"/>
      <c r="AA259" s="730">
        <f>'wedstrijd 8-19 en 5-16'!R31</f>
        <v>28.390805000000004</v>
      </c>
      <c r="AB259" s="724"/>
      <c r="AC259" s="724"/>
      <c r="AD259" s="730">
        <f>'wedstrijd 8-19 en 5-16'!W31</f>
        <v>27.013422500000001</v>
      </c>
      <c r="AE259" s="724"/>
      <c r="AF259" s="724"/>
      <c r="AG259" s="730">
        <f>'wedstrijd 6-17 en 7-18'!E31</f>
        <v>17.570754999999998</v>
      </c>
      <c r="AH259" s="724"/>
      <c r="AI259" s="724"/>
      <c r="AJ259" s="730">
        <f>'wedstrijd 6-17 en 7-18'!J31</f>
        <v>19.135802499999997</v>
      </c>
      <c r="AK259" s="724"/>
      <c r="AL259" s="724"/>
      <c r="AM259" s="730">
        <f>'wedstrijd 6-17 en 7-18'!R31</f>
        <v>12.793732499999999</v>
      </c>
      <c r="AN259" s="724"/>
      <c r="AO259" s="724"/>
      <c r="AP259" s="730">
        <f>'wedstrijd 6-17 en 7-18'!W31</f>
        <v>11.1725675</v>
      </c>
      <c r="AQ259" s="724"/>
      <c r="AR259" s="724"/>
      <c r="AS259" s="730">
        <f>'wedstrijd 8-19 en 5-16'!E31</f>
        <v>17.857142500000002</v>
      </c>
      <c r="AT259" s="724"/>
      <c r="AU259" s="724"/>
      <c r="AV259" s="730">
        <f>'wedstrijd 8-19 en 5-16'!J31</f>
        <v>19.135802499999997</v>
      </c>
      <c r="AW259" s="724"/>
      <c r="AX259" s="724"/>
      <c r="AY259" s="730">
        <f>'wedstrijd 4-15 en 9-20'!R31</f>
        <v>10.3389825</v>
      </c>
      <c r="AZ259" s="724"/>
      <c r="BA259" s="724"/>
      <c r="BB259" s="730">
        <f>'wedstrijd 4-15 en 9-20'!W31</f>
        <v>12.793732499999999</v>
      </c>
      <c r="BC259" s="724"/>
      <c r="BD259" s="724"/>
      <c r="BE259" s="730">
        <f>'wedstrijd 10-21 en 3-14'!E31</f>
        <v>39.840182499999997</v>
      </c>
      <c r="BF259" s="724"/>
      <c r="BG259" s="724"/>
      <c r="BH259" s="730">
        <f>'wedstrijd 10-21 en 3-14'!J31</f>
        <v>39.395887500000001</v>
      </c>
      <c r="BI259" s="724"/>
      <c r="BJ259" s="724"/>
      <c r="BK259" s="730">
        <f>'wedstrijd 2-13 en 11-22'!R31</f>
        <v>9.5</v>
      </c>
      <c r="BL259" s="724"/>
      <c r="BM259" s="724"/>
      <c r="BN259" s="730">
        <f>'wedstrijd 2-13 en 11-22'!W31</f>
        <v>12.793732499999999</v>
      </c>
      <c r="BO259" s="724"/>
      <c r="BP259" s="724"/>
      <c r="BQ259" s="730">
        <f>'wedstrijd 1-12'!S31</f>
        <v>14.719099999999999</v>
      </c>
      <c r="BR259" s="724"/>
      <c r="BS259" s="724"/>
      <c r="BT259" s="730">
        <f>'wedstrijd 1-12'!N31</f>
        <v>19.135802499999997</v>
      </c>
      <c r="BU259" s="724"/>
      <c r="BV259" s="724"/>
      <c r="BW259" s="730">
        <f>'wedstrijd 2-13 en 11-22'!J31</f>
        <v>19.135802499999997</v>
      </c>
      <c r="BX259" s="724"/>
      <c r="BY259" s="724"/>
      <c r="BZ259" s="730">
        <f>'wedstrijd 2-13 en 11-22'!E31</f>
        <v>15.5</v>
      </c>
      <c r="CA259" s="724"/>
      <c r="CB259" s="724"/>
      <c r="CC259" s="730">
        <f>'wedstrijd 10-21 en 3-14'!W31</f>
        <v>39.840182499999997</v>
      </c>
      <c r="CD259" s="724"/>
      <c r="CE259" s="724"/>
      <c r="CF259" s="730">
        <f>'wedstrijd 10-21 en 3-14'!R31</f>
        <v>57.268722500000003</v>
      </c>
      <c r="CG259" s="724"/>
      <c r="CH259" s="724"/>
      <c r="CI259" s="730">
        <f>'wedstrijd 4-15 en 9-20'!J31</f>
        <v>10.3389825</v>
      </c>
      <c r="CJ259" s="724"/>
      <c r="CK259" s="724"/>
      <c r="CL259" s="730">
        <f>'wedstrijd 4-15 en 9-20'!E31</f>
        <v>9.5</v>
      </c>
      <c r="CM259" s="724"/>
      <c r="CN259" s="724"/>
      <c r="CO259" s="730">
        <f>'wedstrijd 8-19 en 5-16'!W31</f>
        <v>27.013422500000001</v>
      </c>
      <c r="CP259" s="724"/>
      <c r="CQ259" s="724"/>
      <c r="CR259" s="730">
        <f>'wedstrijd 8-19 en 5-16'!R31</f>
        <v>28.390805000000004</v>
      </c>
      <c r="CS259" s="724"/>
      <c r="CT259" s="724"/>
      <c r="CU259" s="730">
        <f>'wedstrijd 6-17 en 7-18'!J31</f>
        <v>19.135802499999997</v>
      </c>
      <c r="CV259" s="724"/>
      <c r="CW259" s="724"/>
      <c r="CX259" s="730">
        <f>'wedstrijd 6-17 en 7-18'!E31</f>
        <v>17.570754999999998</v>
      </c>
      <c r="CY259" s="724"/>
      <c r="CZ259" s="724"/>
      <c r="DA259" s="730">
        <f>'wedstrijd 6-17 en 7-18'!W31</f>
        <v>11.1725675</v>
      </c>
      <c r="DB259" s="724"/>
      <c r="DC259" s="724"/>
      <c r="DD259" s="730">
        <f>'wedstrijd 6-17 en 7-18'!R31</f>
        <v>12.793732499999999</v>
      </c>
      <c r="DE259" s="724"/>
      <c r="DF259" s="724"/>
      <c r="DG259" s="730">
        <f>'wedstrijd 8-19 en 5-16'!J31</f>
        <v>19.135802499999997</v>
      </c>
      <c r="DH259" s="724"/>
      <c r="DI259" s="724"/>
      <c r="DJ259" s="730">
        <f>'wedstrijd 8-19 en 5-16'!E31</f>
        <v>17.857142500000002</v>
      </c>
      <c r="DK259" s="724"/>
      <c r="DL259" s="724"/>
      <c r="DM259" s="730">
        <f>'wedstrijd 4-15 en 9-20'!W31</f>
        <v>12.793732499999999</v>
      </c>
      <c r="DN259" s="724"/>
      <c r="DO259" s="724"/>
      <c r="DP259" s="730">
        <f>'wedstrijd 4-15 en 9-20'!R31</f>
        <v>10.3389825</v>
      </c>
      <c r="DQ259" s="724"/>
      <c r="DR259" s="724"/>
      <c r="DS259" s="730">
        <f>'wedstrijd 10-21 en 3-14'!J31</f>
        <v>39.395887500000001</v>
      </c>
      <c r="DT259" s="724"/>
      <c r="DU259" s="724"/>
      <c r="DV259" s="730">
        <f>'wedstrijd 10-21 en 3-14'!E31</f>
        <v>39.840182499999997</v>
      </c>
      <c r="DW259" s="724"/>
      <c r="DX259" s="724"/>
      <c r="DY259" s="730">
        <f>'wedstrijd 2-13 en 11-22'!W31</f>
        <v>12.793732499999999</v>
      </c>
      <c r="DZ259" s="724"/>
      <c r="EA259" s="724"/>
      <c r="EB259" s="730">
        <f>'wedstrijd 2-13 en 11-22'!R31</f>
        <v>9.5</v>
      </c>
    </row>
    <row r="260" spans="2:132" s="729" customFormat="1" x14ac:dyDescent="0.25">
      <c r="B260" s="729" t="str">
        <f>'wedstrijd 1-12'!O31</f>
        <v>Dijk van Jan 7</v>
      </c>
      <c r="E260" s="729" t="str">
        <f>'wedstrijd 1-12'!T31</f>
        <v>Both Wim</v>
      </c>
      <c r="H260" s="729" t="str">
        <f>'wedstrijd 2-13 en 11-22'!F31</f>
        <v>Duits Rene</v>
      </c>
      <c r="K260" s="729" t="str">
        <f>'wedstrijd 2-13 en 11-22'!K31</f>
        <v>Dijk van Jan 7</v>
      </c>
      <c r="N260" s="729" t="str">
        <f>'wedstrijd 10-21 en 3-14'!S31</f>
        <v>Brand Piet*</v>
      </c>
      <c r="Q260" s="729" t="str">
        <f>'wedstrijd 10-21 en 3-14'!X31</f>
        <v>Helsdingen Ab</v>
      </c>
      <c r="T260" s="729" t="str">
        <f>'wedstrijd 4-15 en 9-20'!F31</f>
        <v>Kamp van de Hennie*</v>
      </c>
      <c r="W260" s="729" t="str">
        <f>'wedstrijd 4-15 en 9-20'!K31</f>
        <v>Hoogendijk Marinus*</v>
      </c>
      <c r="Y260" s="729" t="s">
        <v>509</v>
      </c>
      <c r="Z260" s="729" t="str">
        <f>'wedstrijd 8-19 en 5-16'!S31</f>
        <v>Berg van den Anton</v>
      </c>
      <c r="AC260" s="729" t="str">
        <f>'wedstrijd 8-19 en 5-16'!X31</f>
        <v>Wit de Jan</v>
      </c>
      <c r="AF260" s="729" t="str">
        <f>'wedstrijd 6-17 en 7-18'!F31</f>
        <v>Galen v.Willem</v>
      </c>
      <c r="AI260" s="729" t="str">
        <f>'wedstrijd 6-17 en 7-18'!K31</f>
        <v>Dijk van Jan 7</v>
      </c>
      <c r="AK260" s="729" t="s">
        <v>509</v>
      </c>
      <c r="AL260" s="729" t="str">
        <f>'wedstrijd 6-17 en 7-18'!S31</f>
        <v>Knip Ron</v>
      </c>
      <c r="AO260" s="729" t="str">
        <f>'wedstrijd 6-17 en 7-18'!X31</f>
        <v>Mathijsen Bert*</v>
      </c>
      <c r="AR260" s="729" t="str">
        <f>'wedstrijd 8-19 en 5-16'!F31</f>
        <v>Rheenen van Ton</v>
      </c>
      <c r="AU260" s="729" t="str">
        <f>'wedstrijd 8-19 en 5-16'!K31</f>
        <v>Dijk van Jan 7</v>
      </c>
      <c r="AX260" s="729" t="str">
        <f>'wedstrijd 4-15 en 9-20'!S31</f>
        <v>Hoogendijk Marinus*</v>
      </c>
      <c r="BA260" s="729" t="str">
        <f>'wedstrijd 4-15 en 9-20'!X31</f>
        <v>Knip Ron</v>
      </c>
      <c r="BD260" s="729" t="str">
        <f>'wedstrijd 10-21 en 3-14'!F31</f>
        <v>Helsdingen Ab</v>
      </c>
      <c r="BG260" s="729" t="str">
        <f>'wedstrijd 10-21 en 3-14'!K31</f>
        <v>Anbergen Joop</v>
      </c>
      <c r="BJ260" s="729" t="str">
        <f>'wedstrijd 2-13 en 11-22'!S31</f>
        <v>Vliet v. Gerard</v>
      </c>
      <c r="BM260" s="729" t="str">
        <f>'wedstrijd 2-13 en 11-22'!X31</f>
        <v>Knip Ron</v>
      </c>
      <c r="BO260" s="729" t="s">
        <v>509</v>
      </c>
      <c r="BP260" s="729" t="str">
        <f>'wedstrijd 1-12'!T31</f>
        <v>Both Wim</v>
      </c>
      <c r="BS260" s="729" t="str">
        <f>'wedstrijd 1-12'!O31</f>
        <v>Dijk van Jan 7</v>
      </c>
      <c r="BV260" s="729" t="str">
        <f>'wedstrijd 2-13 en 11-22'!K31</f>
        <v>Dijk van Jan 7</v>
      </c>
      <c r="BY260" s="729" t="str">
        <f>'wedstrijd 2-13 en 11-22'!F31</f>
        <v>Duits Rene</v>
      </c>
      <c r="CB260" s="729" t="str">
        <f>'wedstrijd 10-21 en 3-14'!X31</f>
        <v>Helsdingen Ab</v>
      </c>
      <c r="CE260" s="729" t="str">
        <f>'wedstrijd 10-21 en 3-14'!S31</f>
        <v>Brand Piet*</v>
      </c>
      <c r="CH260" s="729" t="str">
        <f>'wedstrijd 4-15 en 9-20'!K31</f>
        <v>Hoogendijk Marinus*</v>
      </c>
      <c r="CK260" s="729" t="str">
        <f>'wedstrijd 4-15 en 9-20'!F31</f>
        <v>Kamp van de Hennie*</v>
      </c>
      <c r="CM260" s="729" t="s">
        <v>509</v>
      </c>
      <c r="CN260" s="729" t="str">
        <f>'wedstrijd 8-19 en 5-16'!X31</f>
        <v>Wit de Jan</v>
      </c>
      <c r="CQ260" s="729" t="str">
        <f>'wedstrijd 8-19 en 5-16'!S31</f>
        <v>Berg van den Anton</v>
      </c>
      <c r="CT260" s="729" t="str">
        <f>'wedstrijd 6-17 en 7-18'!K31</f>
        <v>Dijk van Jan 7</v>
      </c>
      <c r="CW260" s="729" t="str">
        <f>'wedstrijd 6-17 en 7-18'!F31</f>
        <v>Galen v.Willem</v>
      </c>
      <c r="CZ260" s="729" t="str">
        <f>'wedstrijd 6-17 en 7-18'!X31</f>
        <v>Mathijsen Bert*</v>
      </c>
      <c r="DC260" s="729" t="str">
        <f>'wedstrijd 6-17 en 7-18'!S31</f>
        <v>Knip Ron</v>
      </c>
      <c r="DF260" s="729" t="str">
        <f>'wedstrijd 8-19 en 5-16'!K31</f>
        <v>Dijk van Jan 7</v>
      </c>
      <c r="DI260" s="729" t="str">
        <f>'wedstrijd 8-19 en 5-16'!F31</f>
        <v>Rheenen van Ton</v>
      </c>
      <c r="DL260" s="729" t="str">
        <f>'wedstrijd 4-15 en 9-20'!X31</f>
        <v>Knip Ron</v>
      </c>
      <c r="DO260" s="729" t="str">
        <f>'wedstrijd 4-15 en 9-20'!S31</f>
        <v>Hoogendijk Marinus*</v>
      </c>
      <c r="DR260" s="729" t="str">
        <f>'wedstrijd 10-21 en 3-14'!K31</f>
        <v>Anbergen Joop</v>
      </c>
      <c r="DU260" s="729" t="str">
        <f>'wedstrijd 10-21 en 3-14'!F31</f>
        <v>Helsdingen Ab</v>
      </c>
      <c r="DX260" s="729" t="str">
        <f>'wedstrijd 2-13 en 11-22'!X31</f>
        <v>Knip Ron</v>
      </c>
      <c r="EA260" s="729" t="str">
        <f>'wedstrijd 2-13 en 11-22'!S31</f>
        <v>Vliet v. Gerard</v>
      </c>
    </row>
    <row r="263" spans="2:132" x14ac:dyDescent="0.2">
      <c r="C263" s="723" t="s">
        <v>319</v>
      </c>
      <c r="I263" s="723" t="s">
        <v>319</v>
      </c>
      <c r="O263" s="723" t="s">
        <v>319</v>
      </c>
      <c r="U263" s="723" t="s">
        <v>319</v>
      </c>
      <c r="AA263" s="723" t="s">
        <v>319</v>
      </c>
      <c r="AG263" s="723" t="s">
        <v>319</v>
      </c>
      <c r="AM263" s="723" t="s">
        <v>319</v>
      </c>
      <c r="AS263" s="723" t="s">
        <v>319</v>
      </c>
      <c r="AY263" s="723" t="s">
        <v>319</v>
      </c>
      <c r="BE263" s="723" t="s">
        <v>319</v>
      </c>
      <c r="BK263" s="723" t="s">
        <v>319</v>
      </c>
      <c r="BQ263" s="723" t="s">
        <v>319</v>
      </c>
      <c r="BW263" s="723" t="s">
        <v>319</v>
      </c>
      <c r="CC263" s="723" t="s">
        <v>319</v>
      </c>
      <c r="CI263" s="723" t="s">
        <v>319</v>
      </c>
      <c r="CO263" s="723" t="s">
        <v>319</v>
      </c>
      <c r="CU263" s="723" t="s">
        <v>319</v>
      </c>
      <c r="DA263" s="723" t="s">
        <v>319</v>
      </c>
      <c r="DG263" s="723" t="s">
        <v>319</v>
      </c>
      <c r="DM263" s="723" t="s">
        <v>319</v>
      </c>
      <c r="DS263" s="723" t="s">
        <v>319</v>
      </c>
      <c r="DY263" s="723" t="s">
        <v>319</v>
      </c>
    </row>
    <row r="264" spans="2:132" x14ac:dyDescent="0.2">
      <c r="B264" s="724">
        <f>'wedstrijd 1-12'!L1</f>
        <v>1</v>
      </c>
      <c r="F264" s="725">
        <f>'wedstrijd 1-12'!I2</f>
        <v>43382</v>
      </c>
      <c r="H264" s="724">
        <f>'wedstrijd 2-13 en 11-22'!C1</f>
        <v>2</v>
      </c>
      <c r="L264" s="725">
        <f>'wedstrijd 2-13 en 11-22'!A1</f>
        <v>43389</v>
      </c>
      <c r="M264" s="724"/>
      <c r="N264" s="724">
        <f>'wedstrijd 10-21 en 3-14'!P1</f>
        <v>3</v>
      </c>
      <c r="O264" s="724"/>
      <c r="P264" s="724"/>
      <c r="Q264" s="724"/>
      <c r="R264" s="725">
        <f>'wedstrijd 10-21 en 3-14'!M2</f>
        <v>43396</v>
      </c>
      <c r="S264" s="724"/>
      <c r="T264" s="724">
        <f>'wedstrijd 4-15 en 9-20'!C1</f>
        <v>4</v>
      </c>
      <c r="U264" s="724"/>
      <c r="V264" s="724"/>
      <c r="W264" s="724"/>
      <c r="X264" s="725">
        <f>'wedstrijd 4-15 en 9-20'!A1</f>
        <v>43403</v>
      </c>
      <c r="Y264" s="724"/>
      <c r="Z264" s="724">
        <f>'wedstrijd 8-19 en 5-16'!P1</f>
        <v>5</v>
      </c>
      <c r="AA264" s="724"/>
      <c r="AB264" s="724"/>
      <c r="AC264" s="724"/>
      <c r="AD264" s="725">
        <f>'wedstrijd 8-19 en 5-16'!M2</f>
        <v>43410</v>
      </c>
      <c r="AE264" s="724"/>
      <c r="AF264" s="724">
        <f>'wedstrijd 6-17 en 7-18'!C1</f>
        <v>6</v>
      </c>
      <c r="AG264" s="724"/>
      <c r="AH264" s="724"/>
      <c r="AI264" s="724"/>
      <c r="AJ264" s="725">
        <f>'wedstrijd 6-17 en 7-18'!A1</f>
        <v>43417</v>
      </c>
      <c r="AK264" s="724"/>
      <c r="AL264" s="724">
        <f>'wedstrijd 6-17 en 7-18'!P1</f>
        <v>7</v>
      </c>
      <c r="AM264" s="724"/>
      <c r="AN264" s="724"/>
      <c r="AO264" s="724"/>
      <c r="AP264" s="725">
        <f>'wedstrijd 6-17 en 7-18'!M2</f>
        <v>43424</v>
      </c>
      <c r="AQ264" s="724"/>
      <c r="AR264" s="724">
        <f>'wedstrijd 8-19 en 5-16'!C1</f>
        <v>8</v>
      </c>
      <c r="AS264" s="724"/>
      <c r="AT264" s="724"/>
      <c r="AU264" s="724"/>
      <c r="AV264" s="725">
        <f>'wedstrijd 8-19 en 5-16'!A1</f>
        <v>43431</v>
      </c>
      <c r="AW264" s="724"/>
      <c r="AX264" s="724">
        <f>'wedstrijd 4-15 en 9-20'!P1</f>
        <v>9</v>
      </c>
      <c r="AY264" s="724"/>
      <c r="AZ264" s="724"/>
      <c r="BA264" s="724"/>
      <c r="BB264" s="725">
        <f>'wedstrijd 4-15 en 9-20'!M2</f>
        <v>43438</v>
      </c>
      <c r="BC264" s="724"/>
      <c r="BD264" s="724">
        <f>'wedstrijd 10-21 en 3-14'!C1</f>
        <v>10</v>
      </c>
      <c r="BE264" s="724"/>
      <c r="BF264" s="724"/>
      <c r="BG264" s="724"/>
      <c r="BH264" s="725">
        <f>'wedstrijd 10-21 en 3-14'!A1</f>
        <v>43445</v>
      </c>
      <c r="BI264" s="724"/>
      <c r="BJ264" s="724">
        <f>'wedstrijd 2-13 en 11-22'!P1</f>
        <v>11</v>
      </c>
      <c r="BK264" s="724"/>
      <c r="BL264" s="724"/>
      <c r="BM264" s="724"/>
      <c r="BN264" s="725">
        <f>'wedstrijd 2-13 en 11-22'!M2</f>
        <v>43452</v>
      </c>
      <c r="BO264" s="724"/>
      <c r="BP264" s="724" t="str">
        <f>'wedstrijd 1-12'!L55</f>
        <v>12</v>
      </c>
      <c r="BQ264" s="724"/>
      <c r="BR264" s="724"/>
      <c r="BS264" s="724"/>
      <c r="BT264" s="726" t="str">
        <f>'wedstrijd 1-12'!I55</f>
        <v>08-01-2019</v>
      </c>
      <c r="BU264" s="724"/>
      <c r="BV264" s="724">
        <f>'wedstrijd 2-13 en 11-22'!C55</f>
        <v>13</v>
      </c>
      <c r="BW264" s="724"/>
      <c r="BX264" s="724"/>
      <c r="BY264" s="724"/>
      <c r="BZ264" s="725" t="str">
        <f>'wedstrijd 2-13 en 11-22'!A55</f>
        <v>15-01-2019</v>
      </c>
      <c r="CA264" s="724"/>
      <c r="CB264" s="724">
        <f>'wedstrijd 10-21 en 3-14'!P55</f>
        <v>14</v>
      </c>
      <c r="CC264" s="724"/>
      <c r="CD264" s="724"/>
      <c r="CE264" s="724"/>
      <c r="CF264" s="727" t="str">
        <f>'wedstrijd 10-21 en 3-14'!N55</f>
        <v>22-01-2019</v>
      </c>
      <c r="CG264" s="724"/>
      <c r="CH264" s="724">
        <f>'wedstrijd 4-15 en 9-20'!C55</f>
        <v>15</v>
      </c>
      <c r="CI264" s="724"/>
      <c r="CJ264" s="724"/>
      <c r="CK264" s="724"/>
      <c r="CL264" s="727" t="str">
        <f>'wedstrijd 4-15 en 9-20'!A55</f>
        <v>29-01-2019</v>
      </c>
      <c r="CM264" s="724"/>
      <c r="CN264" s="724">
        <f>'wedstrijd 8-19 en 5-16'!P55</f>
        <v>16</v>
      </c>
      <c r="CO264" s="724"/>
      <c r="CP264" s="724"/>
      <c r="CQ264" s="724"/>
      <c r="CR264" s="727" t="str">
        <f>'wedstrijd 8-19 en 5-16'!N55</f>
        <v>05-02-2019</v>
      </c>
      <c r="CS264" s="724"/>
      <c r="CT264" s="724">
        <f>'wedstrijd 6-17 en 7-18'!C55</f>
        <v>17</v>
      </c>
      <c r="CU264" s="724"/>
      <c r="CV264" s="724"/>
      <c r="CW264" s="724"/>
      <c r="CX264" s="727" t="str">
        <f>'wedstrijd 6-17 en 7-18'!A55</f>
        <v>12-02-2019</v>
      </c>
      <c r="CY264" s="724"/>
      <c r="CZ264" s="724">
        <f>'wedstrijd 6-17 en 7-18'!P55</f>
        <v>18</v>
      </c>
      <c r="DA264" s="724"/>
      <c r="DB264" s="724"/>
      <c r="DC264" s="724"/>
      <c r="DD264" s="727" t="str">
        <f>'wedstrijd 6-17 en 7-18'!N55</f>
        <v>19-02-2019</v>
      </c>
      <c r="DE264" s="724"/>
      <c r="DF264" s="724">
        <f>'wedstrijd 8-19 en 5-16'!C55</f>
        <v>19</v>
      </c>
      <c r="DG264" s="724"/>
      <c r="DH264" s="724"/>
      <c r="DI264" s="724"/>
      <c r="DJ264" s="727" t="str">
        <f>'wedstrijd 8-19 en 5-16'!A55</f>
        <v>26-02-2019</v>
      </c>
      <c r="DK264" s="724"/>
      <c r="DL264" s="724">
        <f>'wedstrijd 4-15 en 9-20'!P55</f>
        <v>20</v>
      </c>
      <c r="DM264" s="724"/>
      <c r="DN264" s="724"/>
      <c r="DO264" s="724"/>
      <c r="DP264" s="727" t="str">
        <f>'wedstrijd 4-15 en 9-20'!N55</f>
        <v>05-03-2019</v>
      </c>
      <c r="DQ264" s="724"/>
      <c r="DR264" s="724">
        <f>'wedstrijd 10-21 en 3-14'!C55</f>
        <v>21</v>
      </c>
      <c r="DS264" s="724"/>
      <c r="DT264" s="724"/>
      <c r="DU264" s="724"/>
      <c r="DV264" s="727" t="str">
        <f>'wedstrijd 10-21 en 3-14'!A55</f>
        <v>12-03-2019</v>
      </c>
      <c r="DW264" s="724"/>
      <c r="DX264" s="724">
        <f>'wedstrijd 2-13 en 11-22'!P55</f>
        <v>22</v>
      </c>
      <c r="DY264" s="724"/>
      <c r="DZ264" s="724"/>
      <c r="EA264" s="724"/>
      <c r="EB264" s="727" t="str">
        <f>'wedstrijd 2-13 en 11-22'!N55</f>
        <v>19-03-2019</v>
      </c>
    </row>
    <row r="265" spans="2:132" x14ac:dyDescent="0.2">
      <c r="G265" s="724"/>
      <c r="H265" s="724"/>
      <c r="I265" s="724"/>
      <c r="J265" s="724"/>
      <c r="K265" s="724"/>
      <c r="L265" s="724"/>
      <c r="M265" s="724"/>
      <c r="N265" s="724"/>
      <c r="O265" s="724"/>
      <c r="P265" s="724"/>
      <c r="Q265" s="724"/>
      <c r="R265" s="724"/>
      <c r="S265" s="724"/>
      <c r="T265" s="724"/>
      <c r="U265" s="724"/>
      <c r="V265" s="724"/>
      <c r="W265" s="724"/>
      <c r="X265" s="724"/>
      <c r="Y265" s="724"/>
      <c r="Z265" s="724"/>
      <c r="AA265" s="724"/>
      <c r="AB265" s="724"/>
      <c r="AC265" s="724"/>
      <c r="AD265" s="724"/>
      <c r="AE265" s="724"/>
      <c r="AF265" s="724"/>
      <c r="AG265" s="724"/>
      <c r="AH265" s="724"/>
      <c r="AI265" s="724"/>
      <c r="AJ265" s="724"/>
      <c r="AK265" s="724"/>
      <c r="AL265" s="724"/>
      <c r="AM265" s="724"/>
      <c r="AN265" s="724"/>
      <c r="AO265" s="724"/>
      <c r="AP265" s="724"/>
      <c r="AQ265" s="724"/>
      <c r="AR265" s="724"/>
      <c r="AS265" s="724"/>
      <c r="AT265" s="724"/>
      <c r="AU265" s="724"/>
      <c r="AV265" s="724"/>
      <c r="AW265" s="724"/>
      <c r="AX265" s="724"/>
      <c r="AY265" s="724"/>
      <c r="AZ265" s="724"/>
      <c r="BA265" s="724"/>
      <c r="BB265" s="724"/>
      <c r="BC265" s="724"/>
      <c r="BD265" s="724"/>
      <c r="BE265" s="724"/>
      <c r="BF265" s="724"/>
      <c r="BG265" s="724"/>
      <c r="BH265" s="724"/>
      <c r="BI265" s="724"/>
      <c r="BJ265" s="724"/>
      <c r="BK265" s="724"/>
      <c r="BL265" s="724"/>
      <c r="BM265" s="724"/>
      <c r="BN265" s="724"/>
      <c r="BO265" s="724"/>
      <c r="BP265" s="724"/>
      <c r="BQ265" s="724"/>
      <c r="BR265" s="724"/>
      <c r="BS265" s="724"/>
      <c r="BT265" s="724"/>
      <c r="BU265" s="724"/>
      <c r="BV265" s="724"/>
      <c r="BW265" s="724"/>
      <c r="BX265" s="724"/>
      <c r="BY265" s="724"/>
      <c r="BZ265" s="724"/>
      <c r="CA265" s="724"/>
      <c r="CB265" s="724"/>
      <c r="CC265" s="724"/>
      <c r="CD265" s="724"/>
      <c r="CE265" s="724"/>
      <c r="CF265" s="724"/>
      <c r="CG265" s="724"/>
      <c r="CH265" s="724"/>
      <c r="CI265" s="724"/>
      <c r="CJ265" s="724"/>
      <c r="CK265" s="724"/>
      <c r="CL265" s="724"/>
      <c r="CM265" s="724"/>
      <c r="CN265" s="724"/>
      <c r="CO265" s="724"/>
      <c r="CP265" s="724"/>
      <c r="CQ265" s="724"/>
      <c r="CR265" s="724"/>
      <c r="CS265" s="724"/>
      <c r="CT265" s="724"/>
      <c r="CU265" s="724"/>
      <c r="CV265" s="724"/>
      <c r="CW265" s="724"/>
      <c r="CX265" s="724"/>
      <c r="CY265" s="724"/>
      <c r="CZ265" s="724"/>
      <c r="DA265" s="724"/>
      <c r="DB265" s="724"/>
      <c r="DC265" s="724"/>
      <c r="DD265" s="724"/>
      <c r="DE265" s="724"/>
      <c r="DF265" s="724"/>
      <c r="DG265" s="724"/>
      <c r="DH265" s="724"/>
      <c r="DI265" s="724"/>
      <c r="DJ265" s="724"/>
      <c r="DK265" s="724"/>
      <c r="DL265" s="724"/>
      <c r="DM265" s="724"/>
      <c r="DN265" s="724"/>
      <c r="DO265" s="724"/>
      <c r="DP265" s="724"/>
      <c r="DQ265" s="724"/>
      <c r="DR265" s="724"/>
      <c r="DS265" s="724"/>
      <c r="DT265" s="724"/>
      <c r="DU265" s="724"/>
      <c r="DV265" s="724"/>
      <c r="DW265" s="724"/>
      <c r="DX265" s="724"/>
      <c r="DY265" s="724"/>
      <c r="DZ265" s="724"/>
      <c r="EA265" s="724"/>
      <c r="EB265" s="724"/>
    </row>
    <row r="266" spans="2:132" x14ac:dyDescent="0.2">
      <c r="G266" s="724"/>
      <c r="H266" s="724"/>
      <c r="I266" s="724"/>
      <c r="J266" s="724"/>
      <c r="K266" s="724"/>
      <c r="L266" s="724"/>
      <c r="M266" s="724"/>
      <c r="N266" s="724"/>
      <c r="O266" s="724"/>
      <c r="P266" s="724"/>
      <c r="Q266" s="724"/>
      <c r="R266" s="724"/>
      <c r="S266" s="724"/>
      <c r="T266" s="724"/>
      <c r="U266" s="724"/>
      <c r="V266" s="724"/>
      <c r="W266" s="724"/>
      <c r="X266" s="724"/>
      <c r="Y266" s="724"/>
      <c r="Z266" s="724"/>
      <c r="AA266" s="724"/>
      <c r="AB266" s="724"/>
      <c r="AC266" s="724"/>
      <c r="AD266" s="724"/>
      <c r="AE266" s="724"/>
      <c r="AF266" s="724"/>
      <c r="AG266" s="724"/>
      <c r="AH266" s="724"/>
      <c r="AI266" s="724"/>
      <c r="AJ266" s="724"/>
      <c r="AK266" s="724"/>
      <c r="AL266" s="724"/>
      <c r="AM266" s="724"/>
      <c r="AN266" s="724"/>
      <c r="AO266" s="724"/>
      <c r="AP266" s="724"/>
      <c r="AQ266" s="724"/>
      <c r="AR266" s="724"/>
      <c r="AS266" s="724"/>
      <c r="AT266" s="724"/>
      <c r="AU266" s="724"/>
      <c r="AV266" s="724"/>
      <c r="AW266" s="724"/>
      <c r="AX266" s="724"/>
      <c r="AY266" s="724"/>
      <c r="AZ266" s="724"/>
      <c r="BA266" s="724"/>
      <c r="BB266" s="724"/>
      <c r="BC266" s="724"/>
      <c r="BD266" s="724"/>
      <c r="BE266" s="724"/>
      <c r="BF266" s="724"/>
      <c r="BG266" s="724"/>
      <c r="BH266" s="724"/>
      <c r="BI266" s="724"/>
      <c r="BJ266" s="724"/>
      <c r="BK266" s="724"/>
      <c r="BL266" s="724"/>
      <c r="BM266" s="724"/>
      <c r="BN266" s="724"/>
      <c r="BO266" s="724"/>
      <c r="BP266" s="724"/>
      <c r="BQ266" s="724"/>
      <c r="BR266" s="724"/>
      <c r="BS266" s="724"/>
      <c r="BT266" s="724"/>
      <c r="BU266" s="724"/>
      <c r="BV266" s="724"/>
      <c r="BW266" s="724"/>
      <c r="BX266" s="724"/>
      <c r="BY266" s="724"/>
      <c r="BZ266" s="724"/>
      <c r="CA266" s="724"/>
      <c r="CB266" s="724"/>
      <c r="CC266" s="724"/>
      <c r="CD266" s="724"/>
      <c r="CE266" s="724"/>
      <c r="CF266" s="724"/>
      <c r="CG266" s="724"/>
      <c r="CH266" s="724"/>
      <c r="CI266" s="724"/>
      <c r="CJ266" s="724"/>
      <c r="CK266" s="724"/>
      <c r="CL266" s="724"/>
      <c r="CM266" s="724"/>
      <c r="CN266" s="724"/>
      <c r="CO266" s="724"/>
      <c r="CP266" s="724"/>
      <c r="CQ266" s="724"/>
      <c r="CR266" s="724"/>
      <c r="CS266" s="724"/>
      <c r="CT266" s="724"/>
      <c r="CU266" s="724"/>
      <c r="CV266" s="724"/>
      <c r="CW266" s="724"/>
      <c r="CX266" s="724"/>
      <c r="CY266" s="724"/>
      <c r="CZ266" s="724"/>
      <c r="DA266" s="724"/>
      <c r="DB266" s="724"/>
      <c r="DC266" s="724"/>
      <c r="DD266" s="724"/>
      <c r="DE266" s="724"/>
      <c r="DF266" s="724"/>
      <c r="DG266" s="724"/>
      <c r="DH266" s="724"/>
      <c r="DI266" s="724"/>
      <c r="DJ266" s="724"/>
      <c r="DK266" s="724"/>
      <c r="DL266" s="724"/>
      <c r="DM266" s="724"/>
      <c r="DN266" s="724"/>
      <c r="DO266" s="724"/>
      <c r="DP266" s="724"/>
      <c r="DQ266" s="724"/>
      <c r="DR266" s="724"/>
      <c r="DS266" s="724"/>
      <c r="DT266" s="724"/>
      <c r="DU266" s="724"/>
      <c r="DV266" s="724"/>
      <c r="DW266" s="724"/>
      <c r="DX266" s="724"/>
      <c r="DY266" s="724"/>
      <c r="DZ266" s="724"/>
      <c r="EA266" s="724"/>
      <c r="EB266" s="724"/>
    </row>
    <row r="267" spans="2:132" x14ac:dyDescent="0.2">
      <c r="B267" s="724"/>
      <c r="C267" s="724" t="str">
        <f>'wedstrijd 1-12'!L32</f>
        <v>H</v>
      </c>
      <c r="D267" s="724"/>
      <c r="E267" s="724"/>
      <c r="F267" s="724" t="str">
        <f>'wedstrijd 1-12'!Q32</f>
        <v>H</v>
      </c>
      <c r="G267" s="724"/>
      <c r="H267" s="724"/>
      <c r="I267" s="724" t="str">
        <f>'wedstrijd 2-13 en 11-22'!C32</f>
        <v>D</v>
      </c>
      <c r="J267" s="724"/>
      <c r="K267" s="724"/>
      <c r="L267" s="724" t="str">
        <f>'wedstrijd 2-13 en 11-22'!H32</f>
        <v>D</v>
      </c>
      <c r="M267" s="724"/>
      <c r="N267" s="724"/>
      <c r="O267" s="724" t="str">
        <f>'wedstrijd 10-21 en 3-14'!P32</f>
        <v>H</v>
      </c>
      <c r="P267" s="724"/>
      <c r="Q267" s="724"/>
      <c r="R267" s="724" t="str">
        <f>'wedstrijd 10-21 en 3-14'!U32</f>
        <v>H</v>
      </c>
      <c r="S267" s="724"/>
      <c r="T267" s="724"/>
      <c r="U267" s="724" t="str">
        <f>'wedstrijd 4-15 en 9-20'!C32</f>
        <v>C</v>
      </c>
      <c r="V267" s="724"/>
      <c r="W267" s="724"/>
      <c r="X267" s="724" t="str">
        <f>'wedstrijd 4-15 en 9-20'!H32</f>
        <v>C</v>
      </c>
      <c r="Y267" s="724"/>
      <c r="Z267" s="724"/>
      <c r="AA267" s="724" t="str">
        <f>'wedstrijd 8-19 en 5-16'!P32</f>
        <v>H</v>
      </c>
      <c r="AB267" s="724"/>
      <c r="AC267" s="724"/>
      <c r="AD267" s="724" t="str">
        <f>'wedstrijd 8-19 en 5-16'!U32</f>
        <v>H</v>
      </c>
      <c r="AE267" s="724"/>
      <c r="AF267" s="724"/>
      <c r="AG267" s="724" t="str">
        <f>'wedstrijd 6-17 en 7-18'!C32</f>
        <v>D</v>
      </c>
      <c r="AH267" s="724"/>
      <c r="AI267" s="724"/>
      <c r="AJ267" s="724" t="str">
        <f>'wedstrijd 6-17 en 7-18'!H32</f>
        <v>D</v>
      </c>
      <c r="AK267" s="724"/>
      <c r="AL267" s="724"/>
      <c r="AM267" s="724" t="str">
        <f>'wedstrijd 6-17 en 7-18'!P32</f>
        <v>C</v>
      </c>
      <c r="AN267" s="724"/>
      <c r="AO267" s="724"/>
      <c r="AP267" s="724" t="str">
        <f>'wedstrijd 6-17 en 7-18'!U32</f>
        <v>C</v>
      </c>
      <c r="AQ267" s="724"/>
      <c r="AR267" s="724"/>
      <c r="AS267" s="724" t="str">
        <f>'wedstrijd 8-19 en 5-16'!C32</f>
        <v>H</v>
      </c>
      <c r="AT267" s="724"/>
      <c r="AU267" s="724"/>
      <c r="AV267" s="724" t="str">
        <f>'wedstrijd 8-19 en 5-16'!H32</f>
        <v>H</v>
      </c>
      <c r="AW267" s="724"/>
      <c r="AX267" s="724"/>
      <c r="AY267" s="724" t="str">
        <f>'wedstrijd 4-15 en 9-20'!P32</f>
        <v>C</v>
      </c>
      <c r="AZ267" s="724"/>
      <c r="BA267" s="724"/>
      <c r="BB267" s="724" t="str">
        <f>'wedstrijd 4-15 en 9-20'!U32</f>
        <v>C</v>
      </c>
      <c r="BC267" s="724"/>
      <c r="BD267" s="724"/>
      <c r="BE267" s="724" t="str">
        <f>'wedstrijd 10-21 en 3-14'!C32</f>
        <v>D</v>
      </c>
      <c r="BF267" s="724"/>
      <c r="BG267" s="724"/>
      <c r="BH267" s="724" t="str">
        <f>'wedstrijd 10-21 en 3-14'!H32</f>
        <v>D</v>
      </c>
      <c r="BI267" s="724"/>
      <c r="BJ267" s="724"/>
      <c r="BK267" s="724" t="str">
        <f>'wedstrijd 2-13 en 11-22'!P32</f>
        <v>H</v>
      </c>
      <c r="BL267" s="724"/>
      <c r="BM267" s="724"/>
      <c r="BN267" s="724" t="str">
        <f>'wedstrijd 2-13 en 11-22'!U32</f>
        <v>H</v>
      </c>
      <c r="BO267" s="724"/>
      <c r="BP267" s="724"/>
      <c r="BQ267" s="724" t="str">
        <f>'wedstrijd 1-12'!Q32</f>
        <v>H</v>
      </c>
      <c r="BR267" s="724"/>
      <c r="BS267" s="724"/>
      <c r="BT267" s="724" t="str">
        <f>'wedstrijd 1-12'!L32</f>
        <v>H</v>
      </c>
      <c r="BU267" s="724"/>
      <c r="BV267" s="724"/>
      <c r="BW267" s="724" t="str">
        <f>'wedstrijd 2-13 en 11-22'!H32</f>
        <v>D</v>
      </c>
      <c r="BX267" s="724"/>
      <c r="BY267" s="724"/>
      <c r="BZ267" s="724" t="str">
        <f>'wedstrijd 2-13 en 11-22'!C32</f>
        <v>D</v>
      </c>
      <c r="CA267" s="724"/>
      <c r="CB267" s="724"/>
      <c r="CC267" s="724" t="str">
        <f>'wedstrijd 10-21 en 3-14'!U32</f>
        <v>H</v>
      </c>
      <c r="CD267" s="724"/>
      <c r="CE267" s="724"/>
      <c r="CF267" s="724" t="str">
        <f>'wedstrijd 10-21 en 3-14'!P32</f>
        <v>H</v>
      </c>
      <c r="CG267" s="724"/>
      <c r="CH267" s="724"/>
      <c r="CI267" s="724" t="str">
        <f>'wedstrijd 4-15 en 9-20'!H32</f>
        <v>C</v>
      </c>
      <c r="CJ267" s="724"/>
      <c r="CK267" s="724"/>
      <c r="CL267" s="724" t="str">
        <f>'wedstrijd 4-15 en 9-20'!C32</f>
        <v>C</v>
      </c>
      <c r="CM267" s="724"/>
      <c r="CN267" s="724"/>
      <c r="CO267" s="724" t="str">
        <f>'wedstrijd 8-19 en 5-16'!U32</f>
        <v>H</v>
      </c>
      <c r="CP267" s="724"/>
      <c r="CQ267" s="724"/>
      <c r="CR267" s="724" t="str">
        <f>'wedstrijd 8-19 en 5-16'!P32</f>
        <v>H</v>
      </c>
      <c r="CS267" s="724"/>
      <c r="CT267" s="724"/>
      <c r="CU267" s="724" t="str">
        <f>'wedstrijd 6-17 en 7-18'!H32</f>
        <v>D</v>
      </c>
      <c r="CV267" s="724"/>
      <c r="CW267" s="724"/>
      <c r="CX267" s="724" t="str">
        <f>'wedstrijd 6-17 en 7-18'!C32</f>
        <v>D</v>
      </c>
      <c r="CY267" s="724"/>
      <c r="CZ267" s="724"/>
      <c r="DA267" s="724" t="str">
        <f>'wedstrijd 6-17 en 7-18'!U32</f>
        <v>C</v>
      </c>
      <c r="DB267" s="724"/>
      <c r="DC267" s="724"/>
      <c r="DD267" s="724" t="str">
        <f>'wedstrijd 6-17 en 7-18'!P32</f>
        <v>C</v>
      </c>
      <c r="DE267" s="724"/>
      <c r="DF267" s="724"/>
      <c r="DG267" s="724" t="str">
        <f>'wedstrijd 8-19 en 5-16'!H32</f>
        <v>H</v>
      </c>
      <c r="DH267" s="724"/>
      <c r="DI267" s="724"/>
      <c r="DJ267" s="724" t="str">
        <f>'wedstrijd 8-19 en 5-16'!C32</f>
        <v>H</v>
      </c>
      <c r="DK267" s="724"/>
      <c r="DL267" s="724"/>
      <c r="DM267" s="724" t="str">
        <f>'wedstrijd 4-15 en 9-20'!U32</f>
        <v>C</v>
      </c>
      <c r="DN267" s="724"/>
      <c r="DO267" s="724"/>
      <c r="DP267" s="724" t="str">
        <f>'wedstrijd 4-15 en 9-20'!P32</f>
        <v>C</v>
      </c>
      <c r="DQ267" s="724"/>
      <c r="DR267" s="724"/>
      <c r="DS267" s="724" t="str">
        <f>'wedstrijd 10-21 en 3-14'!H32</f>
        <v>D</v>
      </c>
      <c r="DT267" s="724"/>
      <c r="DU267" s="724"/>
      <c r="DV267" s="724" t="str">
        <f>'wedstrijd 10-21 en 3-14'!C32</f>
        <v>D</v>
      </c>
      <c r="DW267" s="724"/>
      <c r="DX267" s="724"/>
      <c r="DY267" s="724" t="str">
        <f>'wedstrijd 2-13 en 11-22'!U32</f>
        <v>H</v>
      </c>
      <c r="DZ267" s="724"/>
      <c r="EA267" s="724"/>
      <c r="EB267" s="724" t="str">
        <f>'wedstrijd 2-13 en 11-22'!P32</f>
        <v>H</v>
      </c>
    </row>
    <row r="268" spans="2:132" x14ac:dyDescent="0.2">
      <c r="B268" s="724"/>
      <c r="C268" s="724"/>
      <c r="D268" s="724"/>
      <c r="E268" s="724"/>
      <c r="F268" s="724"/>
      <c r="G268" s="724"/>
      <c r="H268" s="724"/>
      <c r="I268" s="724"/>
      <c r="J268" s="724"/>
      <c r="K268" s="724"/>
      <c r="L268" s="724"/>
      <c r="M268" s="724"/>
      <c r="N268" s="724"/>
      <c r="O268" s="724"/>
      <c r="P268" s="724"/>
      <c r="Q268" s="724"/>
      <c r="R268" s="724"/>
      <c r="S268" s="724"/>
      <c r="T268" s="724"/>
      <c r="U268" s="724"/>
      <c r="V268" s="724"/>
      <c r="W268" s="724"/>
      <c r="X268" s="724"/>
      <c r="Y268" s="724"/>
      <c r="Z268" s="724"/>
      <c r="AA268" s="724"/>
      <c r="AB268" s="724"/>
      <c r="AC268" s="724"/>
      <c r="AD268" s="724"/>
      <c r="AE268" s="724"/>
      <c r="AF268" s="724"/>
      <c r="AG268" s="724"/>
      <c r="AH268" s="724"/>
      <c r="AI268" s="724"/>
      <c r="AJ268" s="724"/>
      <c r="AK268" s="724"/>
      <c r="AL268" s="724"/>
      <c r="AM268" s="724"/>
      <c r="AN268" s="724"/>
      <c r="AO268" s="724"/>
      <c r="AP268" s="724"/>
      <c r="AQ268" s="724"/>
      <c r="AR268" s="724"/>
      <c r="AS268" s="724"/>
      <c r="AT268" s="724"/>
      <c r="AU268" s="724"/>
      <c r="AV268" s="724"/>
      <c r="AW268" s="724"/>
      <c r="AX268" s="724"/>
      <c r="AY268" s="724"/>
      <c r="AZ268" s="724"/>
      <c r="BA268" s="724"/>
      <c r="BB268" s="724"/>
      <c r="BC268" s="724"/>
      <c r="BD268" s="724"/>
      <c r="BE268" s="724"/>
      <c r="BF268" s="724"/>
      <c r="BG268" s="724"/>
      <c r="BH268" s="724"/>
      <c r="BI268" s="724"/>
      <c r="BJ268" s="724"/>
      <c r="BK268" s="724"/>
      <c r="BL268" s="724"/>
      <c r="BM268" s="724"/>
      <c r="BN268" s="724"/>
      <c r="BO268" s="724"/>
      <c r="BP268" s="724"/>
      <c r="BQ268" s="724"/>
      <c r="BR268" s="724"/>
      <c r="BS268" s="724"/>
      <c r="BT268" s="724"/>
      <c r="BU268" s="724"/>
      <c r="BV268" s="724"/>
      <c r="BW268" s="724"/>
      <c r="BX268" s="724"/>
      <c r="BY268" s="724"/>
      <c r="BZ268" s="724"/>
      <c r="CA268" s="724"/>
      <c r="CB268" s="724"/>
      <c r="CC268" s="724"/>
      <c r="CD268" s="724"/>
      <c r="CE268" s="724"/>
      <c r="CF268" s="724"/>
      <c r="CG268" s="724"/>
      <c r="CH268" s="724"/>
      <c r="CI268" s="724"/>
      <c r="CJ268" s="724"/>
      <c r="CK268" s="724"/>
      <c r="CL268" s="724"/>
      <c r="CM268" s="724"/>
      <c r="CN268" s="724"/>
      <c r="CO268" s="724"/>
      <c r="CP268" s="724"/>
      <c r="CQ268" s="724"/>
      <c r="CR268" s="724"/>
      <c r="CS268" s="724"/>
      <c r="CT268" s="724"/>
      <c r="CU268" s="724"/>
      <c r="CV268" s="724"/>
      <c r="CW268" s="724"/>
      <c r="CX268" s="724"/>
      <c r="CY268" s="724"/>
      <c r="CZ268" s="724"/>
      <c r="DA268" s="724"/>
      <c r="DB268" s="724"/>
      <c r="DC268" s="724"/>
      <c r="DD268" s="724"/>
      <c r="DE268" s="724"/>
      <c r="DF268" s="724"/>
      <c r="DG268" s="724"/>
      <c r="DH268" s="724"/>
      <c r="DI268" s="724"/>
      <c r="DJ268" s="724"/>
      <c r="DK268" s="724"/>
      <c r="DL268" s="724"/>
      <c r="DM268" s="724"/>
      <c r="DN268" s="724"/>
      <c r="DO268" s="724"/>
      <c r="DP268" s="724"/>
      <c r="DQ268" s="724"/>
      <c r="DR268" s="724"/>
      <c r="DS268" s="724"/>
      <c r="DT268" s="724"/>
      <c r="DU268" s="724"/>
      <c r="DV268" s="724"/>
      <c r="DW268" s="724"/>
      <c r="DX268" s="724"/>
      <c r="DY268" s="724"/>
      <c r="DZ268" s="724"/>
      <c r="EA268" s="724"/>
      <c r="EB268" s="724"/>
    </row>
    <row r="269" spans="2:132" x14ac:dyDescent="0.2">
      <c r="B269" s="724"/>
      <c r="C269" s="730">
        <f>'wedstrijd 1-12'!N32</f>
        <v>11.1725675</v>
      </c>
      <c r="D269" s="724"/>
      <c r="E269" s="724"/>
      <c r="F269" s="730">
        <f>'wedstrijd 1-12'!S32</f>
        <v>11.392405</v>
      </c>
      <c r="G269" s="724"/>
      <c r="H269" s="724"/>
      <c r="I269" s="730">
        <f>'wedstrijd 2-13 en 11-22'!E32</f>
        <v>30.259740000000001</v>
      </c>
      <c r="J269" s="724"/>
      <c r="K269" s="724"/>
      <c r="L269" s="730">
        <f>'wedstrijd 2-13 en 11-22'!J32</f>
        <v>34.779949999999999</v>
      </c>
      <c r="M269" s="724"/>
      <c r="N269" s="724"/>
      <c r="O269" s="730">
        <f>'wedstrijd 10-21 en 3-14'!R32</f>
        <v>12.793732499999999</v>
      </c>
      <c r="P269" s="724"/>
      <c r="Q269" s="724"/>
      <c r="R269" s="730">
        <f>'wedstrijd 10-21 en 3-14'!W32</f>
        <v>9.5</v>
      </c>
      <c r="S269" s="724"/>
      <c r="T269" s="724"/>
      <c r="U269" s="730">
        <f>'wedstrijd 4-15 en 9-20'!E32</f>
        <v>37.75</v>
      </c>
      <c r="V269" s="724"/>
      <c r="W269" s="724"/>
      <c r="X269" s="730">
        <f>'wedstrijd 4-15 en 9-20'!J32</f>
        <v>40.521627500000001</v>
      </c>
      <c r="Y269" s="724"/>
      <c r="Z269" s="724"/>
      <c r="AA269" s="730">
        <f>'wedstrijd 8-19 en 5-16'!R32</f>
        <v>9.5</v>
      </c>
      <c r="AB269" s="724"/>
      <c r="AC269" s="724"/>
      <c r="AD269" s="730">
        <f>'wedstrijd 8-19 en 5-16'!W32</f>
        <v>11.392405</v>
      </c>
      <c r="AE269" s="724"/>
      <c r="AF269" s="724"/>
      <c r="AG269" s="730">
        <f>'wedstrijd 6-17 en 7-18'!E32</f>
        <v>30.259740000000001</v>
      </c>
      <c r="AH269" s="724"/>
      <c r="AI269" s="724"/>
      <c r="AJ269" s="730">
        <f>'wedstrijd 6-17 en 7-18'!J32</f>
        <v>30.226700000000001</v>
      </c>
      <c r="AK269" s="724"/>
      <c r="AL269" s="724"/>
      <c r="AM269" s="730">
        <f>'wedstrijd 6-17 en 7-18'!R32</f>
        <v>37.853470000000002</v>
      </c>
      <c r="AN269" s="724"/>
      <c r="AO269" s="724"/>
      <c r="AP269" s="730">
        <f>'wedstrijd 6-17 en 7-18'!W32</f>
        <v>39.840182499999997</v>
      </c>
      <c r="AQ269" s="724"/>
      <c r="AR269" s="724"/>
      <c r="AS269" s="730">
        <f>'wedstrijd 8-19 en 5-16'!E32</f>
        <v>9.5</v>
      </c>
      <c r="AT269" s="724"/>
      <c r="AU269" s="724"/>
      <c r="AV269" s="730">
        <f>'wedstrijd 8-19 en 5-16'!J32</f>
        <v>11.392405</v>
      </c>
      <c r="AW269" s="724"/>
      <c r="AX269" s="724"/>
      <c r="AY269" s="730">
        <f>'wedstrijd 4-15 en 9-20'!R32</f>
        <v>39.262472500000001</v>
      </c>
      <c r="AZ269" s="724"/>
      <c r="BA269" s="724"/>
      <c r="BB269" s="730">
        <f>'wedstrijd 4-15 en 9-20'!W32</f>
        <v>39.840182499999997</v>
      </c>
      <c r="BC269" s="724"/>
      <c r="BD269" s="724"/>
      <c r="BE269" s="730">
        <f>'wedstrijd 10-21 en 3-14'!E32</f>
        <v>33.214284999999997</v>
      </c>
      <c r="BF269" s="724"/>
      <c r="BG269" s="724"/>
      <c r="BH269" s="730">
        <f>'wedstrijd 10-21 en 3-14'!J32</f>
        <v>30.226700000000001</v>
      </c>
      <c r="BI269" s="724"/>
      <c r="BJ269" s="724"/>
      <c r="BK269" s="730">
        <f>'wedstrijd 2-13 en 11-22'!R32</f>
        <v>9.5</v>
      </c>
      <c r="BL269" s="724"/>
      <c r="BM269" s="724"/>
      <c r="BN269" s="730">
        <f>'wedstrijd 2-13 en 11-22'!W32</f>
        <v>11.625</v>
      </c>
      <c r="BO269" s="724"/>
      <c r="BP269" s="724"/>
      <c r="BQ269" s="730">
        <f>'wedstrijd 1-12'!S32</f>
        <v>11.392405</v>
      </c>
      <c r="BR269" s="724"/>
      <c r="BS269" s="724"/>
      <c r="BT269" s="730">
        <f>'wedstrijd 1-12'!N32</f>
        <v>11.1725675</v>
      </c>
      <c r="BU269" s="724"/>
      <c r="BV269" s="724"/>
      <c r="BW269" s="730">
        <f>'wedstrijd 2-13 en 11-22'!J32</f>
        <v>34.779949999999999</v>
      </c>
      <c r="BX269" s="724"/>
      <c r="BY269" s="724"/>
      <c r="BZ269" s="730">
        <f>'wedstrijd 2-13 en 11-22'!E32</f>
        <v>30.259740000000001</v>
      </c>
      <c r="CA269" s="724"/>
      <c r="CB269" s="724"/>
      <c r="CC269" s="730">
        <f>'wedstrijd 10-21 en 3-14'!W32</f>
        <v>9.5</v>
      </c>
      <c r="CD269" s="724"/>
      <c r="CE269" s="724"/>
      <c r="CF269" s="730">
        <f>'wedstrijd 10-21 en 3-14'!R32</f>
        <v>12.793732499999999</v>
      </c>
      <c r="CG269" s="724"/>
      <c r="CH269" s="724"/>
      <c r="CI269" s="730">
        <f>'wedstrijd 4-15 en 9-20'!J32</f>
        <v>40.521627500000001</v>
      </c>
      <c r="CJ269" s="724"/>
      <c r="CK269" s="724"/>
      <c r="CL269" s="730">
        <f>'wedstrijd 4-15 en 9-20'!E32</f>
        <v>37.75</v>
      </c>
      <c r="CM269" s="724"/>
      <c r="CN269" s="724"/>
      <c r="CO269" s="730">
        <f>'wedstrijd 8-19 en 5-16'!W32</f>
        <v>11.392405</v>
      </c>
      <c r="CP269" s="724"/>
      <c r="CQ269" s="724"/>
      <c r="CR269" s="730">
        <f>'wedstrijd 8-19 en 5-16'!R32</f>
        <v>9.5</v>
      </c>
      <c r="CS269" s="724"/>
      <c r="CT269" s="724"/>
      <c r="CU269" s="730">
        <f>'wedstrijd 6-17 en 7-18'!J32</f>
        <v>30.226700000000001</v>
      </c>
      <c r="CV269" s="724"/>
      <c r="CW269" s="724"/>
      <c r="CX269" s="730">
        <f>'wedstrijd 6-17 en 7-18'!E32</f>
        <v>30.259740000000001</v>
      </c>
      <c r="CY269" s="724"/>
      <c r="CZ269" s="724"/>
      <c r="DA269" s="730">
        <f>'wedstrijd 6-17 en 7-18'!W32</f>
        <v>39.840182499999997</v>
      </c>
      <c r="DB269" s="724"/>
      <c r="DC269" s="724"/>
      <c r="DD269" s="730">
        <f>'wedstrijd 6-17 en 7-18'!R32</f>
        <v>37.853470000000002</v>
      </c>
      <c r="DE269" s="724"/>
      <c r="DF269" s="724"/>
      <c r="DG269" s="730">
        <f>'wedstrijd 8-19 en 5-16'!J32</f>
        <v>11.392405</v>
      </c>
      <c r="DH269" s="724"/>
      <c r="DI269" s="724"/>
      <c r="DJ269" s="730">
        <f>'wedstrijd 8-19 en 5-16'!E32</f>
        <v>9.5</v>
      </c>
      <c r="DK269" s="724"/>
      <c r="DL269" s="724"/>
      <c r="DM269" s="730">
        <f>'wedstrijd 4-15 en 9-20'!W32</f>
        <v>39.840182499999997</v>
      </c>
      <c r="DN269" s="724"/>
      <c r="DO269" s="724"/>
      <c r="DP269" s="730">
        <f>'wedstrijd 4-15 en 9-20'!R32</f>
        <v>39.262472500000001</v>
      </c>
      <c r="DQ269" s="724"/>
      <c r="DR269" s="724"/>
      <c r="DS269" s="730">
        <f>'wedstrijd 10-21 en 3-14'!J32</f>
        <v>30.226700000000001</v>
      </c>
      <c r="DT269" s="724"/>
      <c r="DU269" s="724"/>
      <c r="DV269" s="730">
        <f>'wedstrijd 10-21 en 3-14'!E32</f>
        <v>33.214284999999997</v>
      </c>
      <c r="DW269" s="724"/>
      <c r="DX269" s="724"/>
      <c r="DY269" s="730">
        <f>'wedstrijd 2-13 en 11-22'!W32</f>
        <v>11.625</v>
      </c>
      <c r="DZ269" s="724"/>
      <c r="EA269" s="724"/>
      <c r="EB269" s="730">
        <f>'wedstrijd 2-13 en 11-22'!R32</f>
        <v>9.5</v>
      </c>
    </row>
    <row r="270" spans="2:132" s="729" customFormat="1" x14ac:dyDescent="0.25">
      <c r="B270" s="729" t="str">
        <f>'wedstrijd 1-12'!O32</f>
        <v>Mathijsen Bert*</v>
      </c>
      <c r="E270" s="729" t="str">
        <f>'wedstrijd 1-12'!T32</f>
        <v>Boere Piet</v>
      </c>
      <c r="H270" s="729" t="str">
        <f>'wedstrijd 2-13 en 11-22'!F32</f>
        <v xml:space="preserve">Berends Sjaak </v>
      </c>
      <c r="K270" s="729" t="str">
        <f>'wedstrijd 2-13 en 11-22'!K32</f>
        <v>Brand Bert</v>
      </c>
      <c r="N270" s="729" t="str">
        <f>'wedstrijd 10-21 en 3-14'!S32</f>
        <v>Knip Ron</v>
      </c>
      <c r="Q270" s="729" t="str">
        <f>'wedstrijd 10-21 en 3-14'!X32</f>
        <v>Kamp van de Hennie*</v>
      </c>
      <c r="T270" s="729" t="str">
        <f>'wedstrijd 4-15 en 9-20'!F32</f>
        <v>Jong de Piet</v>
      </c>
      <c r="W270" s="729" t="str">
        <f>'wedstrijd 4-15 en 9-20'!K32</f>
        <v>Pol v.d.Joop</v>
      </c>
      <c r="Z270" s="729" t="str">
        <f>'wedstrijd 8-19 en 5-16'!S32</f>
        <v>Vliet v. Gerard</v>
      </c>
      <c r="AC270" s="729" t="str">
        <f>'wedstrijd 8-19 en 5-16'!X32</f>
        <v>Boere Piet</v>
      </c>
      <c r="AF270" s="729" t="str">
        <f>'wedstrijd 6-17 en 7-18'!F32</f>
        <v xml:space="preserve">Berends Sjaak </v>
      </c>
      <c r="AI270" s="729" t="str">
        <f>'wedstrijd 6-17 en 7-18'!K32</f>
        <v xml:space="preserve">Achterberg Arnold </v>
      </c>
      <c r="AL270" s="729" t="str">
        <f>'wedstrijd 6-17 en 7-18'!S32</f>
        <v>Groenewoud Dick</v>
      </c>
      <c r="AO270" s="729" t="str">
        <f>'wedstrijd 6-17 en 7-18'!X32</f>
        <v>Helsdingen Ab</v>
      </c>
      <c r="AR270" s="729" t="str">
        <f>'wedstrijd 8-19 en 5-16'!F32</f>
        <v>Kamp van de Hennie*</v>
      </c>
      <c r="AU270" s="729" t="str">
        <f>'wedstrijd 8-19 en 5-16'!K32</f>
        <v>Boere Piet</v>
      </c>
      <c r="AX270" s="729" t="str">
        <f>'wedstrijd 4-15 en 9-20'!S32</f>
        <v>Wildschut Jan</v>
      </c>
      <c r="BA270" s="729" t="str">
        <f>'wedstrijd 4-15 en 9-20'!X32</f>
        <v>Helsdingen Ab</v>
      </c>
      <c r="BD270" s="729" t="str">
        <f>'wedstrijd 10-21 en 3-14'!F32</f>
        <v>Janmaat Kees</v>
      </c>
      <c r="BG270" s="729" t="str">
        <f>'wedstrijd 10-21 en 3-14'!K32</f>
        <v xml:space="preserve">Achterberg Arnold </v>
      </c>
      <c r="BJ270" s="729" t="str">
        <f>'wedstrijd 2-13 en 11-22'!S32</f>
        <v>Vlooswijk Co</v>
      </c>
      <c r="BM270" s="729" t="str">
        <f>'wedstrijd 2-13 en 11-22'!X32</f>
        <v>Werf v.d.Leo</v>
      </c>
      <c r="BP270" s="729" t="str">
        <f>'wedstrijd 1-12'!T32</f>
        <v>Boere Piet</v>
      </c>
      <c r="BS270" s="729" t="str">
        <f>'wedstrijd 1-12'!O32</f>
        <v>Mathijsen Bert*</v>
      </c>
      <c r="BV270" s="729" t="str">
        <f>'wedstrijd 2-13 en 11-22'!K32</f>
        <v>Brand Bert</v>
      </c>
      <c r="BY270" s="729" t="str">
        <f>'wedstrijd 2-13 en 11-22'!F32</f>
        <v xml:space="preserve">Berends Sjaak </v>
      </c>
      <c r="CB270" s="729" t="str">
        <f>'wedstrijd 10-21 en 3-14'!X32</f>
        <v>Kamp van de Hennie*</v>
      </c>
      <c r="CE270" s="729" t="str">
        <f>'wedstrijd 10-21 en 3-14'!S32</f>
        <v>Knip Ron</v>
      </c>
      <c r="CH270" s="729" t="str">
        <f>'wedstrijd 4-15 en 9-20'!K32</f>
        <v>Pol v.d.Joop</v>
      </c>
      <c r="CK270" s="729" t="str">
        <f>'wedstrijd 4-15 en 9-20'!F32</f>
        <v>Jong de Piet</v>
      </c>
      <c r="CN270" s="729" t="str">
        <f>'wedstrijd 8-19 en 5-16'!X32</f>
        <v>Boere Piet</v>
      </c>
      <c r="CQ270" s="729" t="str">
        <f>'wedstrijd 8-19 en 5-16'!S32</f>
        <v>Vliet v. Gerard</v>
      </c>
      <c r="CT270" s="729" t="str">
        <f>'wedstrijd 6-17 en 7-18'!K32</f>
        <v xml:space="preserve">Achterberg Arnold </v>
      </c>
      <c r="CW270" s="729" t="str">
        <f>'wedstrijd 6-17 en 7-18'!F32</f>
        <v xml:space="preserve">Berends Sjaak </v>
      </c>
      <c r="CZ270" s="729" t="str">
        <f>'wedstrijd 6-17 en 7-18'!X32</f>
        <v>Helsdingen Ab</v>
      </c>
      <c r="DC270" s="729" t="str">
        <f>'wedstrijd 6-17 en 7-18'!S32</f>
        <v>Groenewoud Dick</v>
      </c>
      <c r="DF270" s="729" t="str">
        <f>'wedstrijd 8-19 en 5-16'!K32</f>
        <v>Boere Piet</v>
      </c>
      <c r="DI270" s="729" t="str">
        <f>'wedstrijd 8-19 en 5-16'!F32</f>
        <v>Kamp van de Hennie*</v>
      </c>
      <c r="DL270" s="729" t="str">
        <f>'wedstrijd 4-15 en 9-20'!X32</f>
        <v>Helsdingen Ab</v>
      </c>
      <c r="DO270" s="729" t="str">
        <f>'wedstrijd 4-15 en 9-20'!S32</f>
        <v>Wildschut Jan</v>
      </c>
      <c r="DR270" s="729" t="str">
        <f>'wedstrijd 10-21 en 3-14'!K32</f>
        <v xml:space="preserve">Achterberg Arnold </v>
      </c>
      <c r="DU270" s="729" t="str">
        <f>'wedstrijd 10-21 en 3-14'!F32</f>
        <v>Janmaat Kees</v>
      </c>
      <c r="DX270" s="729" t="str">
        <f>'wedstrijd 2-13 en 11-22'!X32</f>
        <v>Werf v.d.Leo</v>
      </c>
      <c r="EA270" s="729" t="str">
        <f>'wedstrijd 2-13 en 11-22'!S32</f>
        <v>Vlooswijk Co</v>
      </c>
    </row>
    <row r="273" spans="2:132" x14ac:dyDescent="0.2">
      <c r="C273" s="723" t="s">
        <v>319</v>
      </c>
      <c r="I273" s="723" t="s">
        <v>319</v>
      </c>
      <c r="O273" s="723" t="s">
        <v>319</v>
      </c>
      <c r="U273" s="723" t="s">
        <v>319</v>
      </c>
      <c r="AA273" s="723" t="s">
        <v>319</v>
      </c>
      <c r="AG273" s="723" t="s">
        <v>319</v>
      </c>
      <c r="AM273" s="723" t="s">
        <v>319</v>
      </c>
      <c r="AS273" s="723" t="s">
        <v>319</v>
      </c>
      <c r="AY273" s="723" t="s">
        <v>319</v>
      </c>
      <c r="BE273" s="723" t="s">
        <v>319</v>
      </c>
      <c r="BK273" s="723" t="s">
        <v>319</v>
      </c>
      <c r="BQ273" s="723" t="s">
        <v>319</v>
      </c>
      <c r="BW273" s="723" t="s">
        <v>319</v>
      </c>
      <c r="CC273" s="723" t="s">
        <v>319</v>
      </c>
      <c r="CI273" s="723" t="s">
        <v>319</v>
      </c>
      <c r="CO273" s="723" t="s">
        <v>319</v>
      </c>
      <c r="CU273" s="723" t="s">
        <v>319</v>
      </c>
      <c r="DA273" s="723" t="s">
        <v>319</v>
      </c>
      <c r="DG273" s="723" t="s">
        <v>319</v>
      </c>
      <c r="DM273" s="723" t="s">
        <v>319</v>
      </c>
      <c r="DS273" s="723" t="s">
        <v>319</v>
      </c>
      <c r="DY273" s="723" t="s">
        <v>319</v>
      </c>
    </row>
    <row r="274" spans="2:132" x14ac:dyDescent="0.2">
      <c r="B274" s="724">
        <f>'wedstrijd 1-12'!L1</f>
        <v>1</v>
      </c>
      <c r="F274" s="725">
        <f>'wedstrijd 1-12'!I2</f>
        <v>43382</v>
      </c>
      <c r="G274" s="724"/>
      <c r="H274" s="724">
        <f>'wedstrijd 2-13 en 11-22'!C1</f>
        <v>2</v>
      </c>
      <c r="I274" s="724"/>
      <c r="J274" s="724"/>
      <c r="K274" s="724"/>
      <c r="L274" s="725">
        <f>'wedstrijd 2-13 en 11-22'!A1</f>
        <v>43389</v>
      </c>
      <c r="M274" s="724"/>
      <c r="N274" s="724">
        <f>'wedstrijd 10-21 en 3-14'!P1</f>
        <v>3</v>
      </c>
      <c r="O274" s="724"/>
      <c r="P274" s="724"/>
      <c r="Q274" s="724"/>
      <c r="R274" s="725">
        <f>'wedstrijd 10-21 en 3-14'!M2</f>
        <v>43396</v>
      </c>
      <c r="S274" s="724"/>
      <c r="T274" s="724">
        <f>'wedstrijd 4-15 en 9-20'!C1</f>
        <v>4</v>
      </c>
      <c r="U274" s="724"/>
      <c r="V274" s="724"/>
      <c r="W274" s="724"/>
      <c r="X274" s="725">
        <f>'wedstrijd 4-15 en 9-20'!A1</f>
        <v>43403</v>
      </c>
      <c r="Y274" s="724"/>
      <c r="Z274" s="724">
        <f>'wedstrijd 8-19 en 5-16'!P1</f>
        <v>5</v>
      </c>
      <c r="AA274" s="724"/>
      <c r="AB274" s="724"/>
      <c r="AC274" s="724"/>
      <c r="AD274" s="725">
        <f>'wedstrijd 8-19 en 5-16'!M2</f>
        <v>43410</v>
      </c>
      <c r="AE274" s="724"/>
      <c r="AF274" s="724">
        <f>'wedstrijd 6-17 en 7-18'!C1</f>
        <v>6</v>
      </c>
      <c r="AG274" s="724"/>
      <c r="AH274" s="724"/>
      <c r="AI274" s="724"/>
      <c r="AJ274" s="725">
        <f>'wedstrijd 6-17 en 7-18'!A1</f>
        <v>43417</v>
      </c>
      <c r="AK274" s="724"/>
      <c r="AL274" s="724">
        <f>'wedstrijd 6-17 en 7-18'!P1</f>
        <v>7</v>
      </c>
      <c r="AM274" s="724"/>
      <c r="AN274" s="724"/>
      <c r="AO274" s="724"/>
      <c r="AP274" s="725">
        <f>'wedstrijd 6-17 en 7-18'!M2</f>
        <v>43424</v>
      </c>
      <c r="AQ274" s="724"/>
      <c r="AR274" s="724">
        <f>'wedstrijd 8-19 en 5-16'!C1</f>
        <v>8</v>
      </c>
      <c r="AS274" s="724"/>
      <c r="AT274" s="724"/>
      <c r="AU274" s="724"/>
      <c r="AV274" s="725">
        <f>'wedstrijd 8-19 en 5-16'!A1</f>
        <v>43431</v>
      </c>
      <c r="AW274" s="724"/>
      <c r="AX274" s="724">
        <f>'wedstrijd 4-15 en 9-20'!P1</f>
        <v>9</v>
      </c>
      <c r="AY274" s="724"/>
      <c r="AZ274" s="724"/>
      <c r="BA274" s="724"/>
      <c r="BB274" s="725">
        <f>'wedstrijd 4-15 en 9-20'!M2</f>
        <v>43438</v>
      </c>
      <c r="BC274" s="724"/>
      <c r="BD274" s="724">
        <f>'wedstrijd 10-21 en 3-14'!C1</f>
        <v>10</v>
      </c>
      <c r="BE274" s="724"/>
      <c r="BF274" s="724"/>
      <c r="BG274" s="724"/>
      <c r="BH274" s="725">
        <f>'wedstrijd 10-21 en 3-14'!A1</f>
        <v>43445</v>
      </c>
      <c r="BI274" s="724"/>
      <c r="BJ274" s="724">
        <f>'wedstrijd 2-13 en 11-22'!P1</f>
        <v>11</v>
      </c>
      <c r="BK274" s="724"/>
      <c r="BL274" s="724"/>
      <c r="BM274" s="724"/>
      <c r="BN274" s="725">
        <f>'wedstrijd 2-13 en 11-22'!M2</f>
        <v>43452</v>
      </c>
      <c r="BO274" s="724"/>
      <c r="BP274" s="724" t="str">
        <f>'wedstrijd 1-12'!L55</f>
        <v>12</v>
      </c>
      <c r="BQ274" s="724"/>
      <c r="BR274" s="724"/>
      <c r="BS274" s="724"/>
      <c r="BT274" s="726" t="str">
        <f>'wedstrijd 1-12'!I55</f>
        <v>08-01-2019</v>
      </c>
      <c r="BU274" s="724"/>
      <c r="BV274" s="724">
        <f>'wedstrijd 2-13 en 11-22'!C55</f>
        <v>13</v>
      </c>
      <c r="BW274" s="724"/>
      <c r="BX274" s="724"/>
      <c r="BY274" s="724"/>
      <c r="BZ274" s="725" t="str">
        <f>'wedstrijd 2-13 en 11-22'!A55</f>
        <v>15-01-2019</v>
      </c>
      <c r="CA274" s="724"/>
      <c r="CB274" s="724">
        <f>'wedstrijd 10-21 en 3-14'!P55</f>
        <v>14</v>
      </c>
      <c r="CC274" s="724"/>
      <c r="CD274" s="724"/>
      <c r="CE274" s="724"/>
      <c r="CF274" s="727" t="str">
        <f>'wedstrijd 10-21 en 3-14'!N55</f>
        <v>22-01-2019</v>
      </c>
      <c r="CG274" s="724"/>
      <c r="CH274" s="724">
        <f>'wedstrijd 4-15 en 9-20'!C55</f>
        <v>15</v>
      </c>
      <c r="CI274" s="724"/>
      <c r="CJ274" s="724"/>
      <c r="CK274" s="724"/>
      <c r="CL274" s="727" t="str">
        <f>'wedstrijd 4-15 en 9-20'!A55</f>
        <v>29-01-2019</v>
      </c>
      <c r="CM274" s="724"/>
      <c r="CN274" s="724">
        <f>'wedstrijd 8-19 en 5-16'!P55</f>
        <v>16</v>
      </c>
      <c r="CO274" s="724"/>
      <c r="CP274" s="724"/>
      <c r="CQ274" s="724"/>
      <c r="CR274" s="727" t="str">
        <f>'wedstrijd 8-19 en 5-16'!N55</f>
        <v>05-02-2019</v>
      </c>
      <c r="CS274" s="724"/>
      <c r="CT274" s="724">
        <f>'wedstrijd 6-17 en 7-18'!C55</f>
        <v>17</v>
      </c>
      <c r="CU274" s="724"/>
      <c r="CV274" s="724"/>
      <c r="CW274" s="724"/>
      <c r="CX274" s="727" t="str">
        <f>'wedstrijd 6-17 en 7-18'!A55</f>
        <v>12-02-2019</v>
      </c>
      <c r="CY274" s="724"/>
      <c r="CZ274" s="724">
        <f>'wedstrijd 6-17 en 7-18'!P55</f>
        <v>18</v>
      </c>
      <c r="DA274" s="724"/>
      <c r="DB274" s="724"/>
      <c r="DC274" s="724"/>
      <c r="DD274" s="727" t="str">
        <f>'wedstrijd 6-17 en 7-18'!N55</f>
        <v>19-02-2019</v>
      </c>
      <c r="DE274" s="724"/>
      <c r="DF274" s="724">
        <f>'wedstrijd 8-19 en 5-16'!C55</f>
        <v>19</v>
      </c>
      <c r="DG274" s="724"/>
      <c r="DH274" s="724"/>
      <c r="DI274" s="724"/>
      <c r="DJ274" s="727" t="str">
        <f>'wedstrijd 8-19 en 5-16'!A55</f>
        <v>26-02-2019</v>
      </c>
      <c r="DK274" s="724"/>
      <c r="DL274" s="724">
        <f>'wedstrijd 4-15 en 9-20'!P55</f>
        <v>20</v>
      </c>
      <c r="DM274" s="724"/>
      <c r="DN274" s="724"/>
      <c r="DO274" s="724"/>
      <c r="DP274" s="727" t="str">
        <f>'wedstrijd 4-15 en 9-20'!N55</f>
        <v>05-03-2019</v>
      </c>
      <c r="DQ274" s="724"/>
      <c r="DR274" s="724">
        <f>'wedstrijd 10-21 en 3-14'!C55</f>
        <v>21</v>
      </c>
      <c r="DS274" s="724"/>
      <c r="DT274" s="724"/>
      <c r="DU274" s="724"/>
      <c r="DV274" s="727" t="str">
        <f>'wedstrijd 10-21 en 3-14'!A55</f>
        <v>12-03-2019</v>
      </c>
      <c r="DW274" s="724"/>
      <c r="DX274" s="724">
        <f>'wedstrijd 2-13 en 11-22'!P55</f>
        <v>22</v>
      </c>
      <c r="DY274" s="724"/>
      <c r="DZ274" s="724"/>
      <c r="EA274" s="724"/>
      <c r="EB274" s="727" t="str">
        <f>'wedstrijd 2-13 en 11-22'!N55</f>
        <v>19-03-2019</v>
      </c>
    </row>
    <row r="275" spans="2:132" x14ac:dyDescent="0.2">
      <c r="G275" s="724"/>
      <c r="H275" s="724"/>
      <c r="I275" s="724"/>
      <c r="J275" s="724"/>
      <c r="K275" s="724"/>
      <c r="L275" s="724"/>
      <c r="M275" s="724"/>
      <c r="N275" s="724"/>
      <c r="O275" s="724"/>
      <c r="P275" s="724"/>
      <c r="Q275" s="724"/>
      <c r="R275" s="724"/>
      <c r="S275" s="724"/>
      <c r="T275" s="724"/>
      <c r="U275" s="724"/>
      <c r="V275" s="724"/>
      <c r="W275" s="724"/>
      <c r="X275" s="724"/>
      <c r="Y275" s="724"/>
      <c r="Z275" s="724"/>
      <c r="AA275" s="724"/>
      <c r="AB275" s="724"/>
      <c r="AC275" s="724"/>
      <c r="AD275" s="724"/>
      <c r="AE275" s="724"/>
      <c r="AF275" s="724"/>
      <c r="AG275" s="724"/>
      <c r="AH275" s="724"/>
      <c r="AI275" s="724"/>
      <c r="AJ275" s="724"/>
      <c r="AK275" s="724"/>
      <c r="AL275" s="724"/>
      <c r="AM275" s="724"/>
      <c r="AN275" s="724"/>
      <c r="AO275" s="724"/>
      <c r="AP275" s="724"/>
      <c r="AQ275" s="724"/>
      <c r="AR275" s="724"/>
      <c r="AS275" s="724"/>
      <c r="AT275" s="724"/>
      <c r="AU275" s="724"/>
      <c r="AV275" s="724"/>
      <c r="AW275" s="724"/>
      <c r="AX275" s="724"/>
      <c r="AY275" s="724"/>
      <c r="AZ275" s="724"/>
      <c r="BA275" s="724"/>
      <c r="BB275" s="724"/>
      <c r="BC275" s="724"/>
      <c r="BD275" s="724"/>
      <c r="BE275" s="724"/>
      <c r="BF275" s="724"/>
      <c r="BG275" s="724"/>
      <c r="BH275" s="724"/>
      <c r="BI275" s="724"/>
      <c r="BJ275" s="724"/>
      <c r="BK275" s="724"/>
      <c r="BL275" s="724"/>
      <c r="BM275" s="724"/>
      <c r="BN275" s="724"/>
      <c r="BO275" s="724"/>
      <c r="BP275" s="724"/>
      <c r="BQ275" s="724"/>
      <c r="BR275" s="724"/>
      <c r="BS275" s="724"/>
      <c r="BT275" s="724"/>
      <c r="BU275" s="724"/>
      <c r="BV275" s="724"/>
      <c r="BW275" s="724"/>
      <c r="BX275" s="724"/>
      <c r="BY275" s="724"/>
      <c r="BZ275" s="724"/>
      <c r="CA275" s="724"/>
      <c r="CB275" s="724"/>
      <c r="CC275" s="724"/>
      <c r="CD275" s="724"/>
      <c r="CE275" s="724"/>
      <c r="CF275" s="724"/>
      <c r="CG275" s="724"/>
      <c r="CH275" s="724"/>
      <c r="CI275" s="724"/>
      <c r="CJ275" s="724"/>
      <c r="CK275" s="724"/>
      <c r="CL275" s="724"/>
      <c r="CM275" s="724"/>
      <c r="CN275" s="724"/>
      <c r="CO275" s="724"/>
      <c r="CP275" s="724"/>
      <c r="CQ275" s="724"/>
      <c r="CR275" s="724"/>
      <c r="CS275" s="724"/>
      <c r="CT275" s="724"/>
      <c r="CU275" s="724"/>
      <c r="CV275" s="724"/>
      <c r="CW275" s="724"/>
      <c r="CX275" s="724"/>
      <c r="CY275" s="724"/>
      <c r="CZ275" s="724"/>
      <c r="DA275" s="724"/>
      <c r="DB275" s="724"/>
      <c r="DC275" s="724"/>
      <c r="DD275" s="724"/>
      <c r="DE275" s="724"/>
      <c r="DF275" s="724"/>
      <c r="DG275" s="724"/>
      <c r="DH275" s="724"/>
      <c r="DI275" s="724"/>
      <c r="DJ275" s="724"/>
      <c r="DK275" s="724"/>
      <c r="DL275" s="724"/>
      <c r="DM275" s="724"/>
      <c r="DN275" s="724"/>
      <c r="DO275" s="724"/>
      <c r="DP275" s="724"/>
      <c r="DQ275" s="724"/>
      <c r="DR275" s="724"/>
      <c r="DS275" s="724"/>
      <c r="DT275" s="724"/>
      <c r="DU275" s="724"/>
      <c r="DV275" s="724"/>
      <c r="DW275" s="724"/>
      <c r="DX275" s="724"/>
      <c r="DY275" s="724"/>
      <c r="DZ275" s="724"/>
      <c r="EA275" s="724"/>
      <c r="EB275" s="724"/>
    </row>
    <row r="276" spans="2:132" x14ac:dyDescent="0.2">
      <c r="G276" s="724"/>
      <c r="H276" s="724"/>
      <c r="I276" s="724"/>
      <c r="J276" s="724"/>
      <c r="K276" s="724"/>
      <c r="L276" s="724"/>
      <c r="M276" s="724"/>
      <c r="N276" s="724"/>
      <c r="O276" s="724"/>
      <c r="P276" s="724"/>
      <c r="Q276" s="724"/>
      <c r="R276" s="724"/>
      <c r="S276" s="724"/>
      <c r="T276" s="724"/>
      <c r="U276" s="724"/>
      <c r="V276" s="724"/>
      <c r="W276" s="724"/>
      <c r="X276" s="724"/>
      <c r="Y276" s="724"/>
      <c r="Z276" s="724"/>
      <c r="AA276" s="724"/>
      <c r="AB276" s="724"/>
      <c r="AC276" s="724"/>
      <c r="AD276" s="724"/>
      <c r="AE276" s="724"/>
      <c r="AF276" s="724"/>
      <c r="AG276" s="724"/>
      <c r="AH276" s="724"/>
      <c r="AI276" s="724"/>
      <c r="AJ276" s="724"/>
      <c r="AK276" s="724"/>
      <c r="AL276" s="724"/>
      <c r="AM276" s="724"/>
      <c r="AN276" s="724"/>
      <c r="AO276" s="724"/>
      <c r="AP276" s="724"/>
      <c r="AQ276" s="724"/>
      <c r="AR276" s="729">
        <f>'wedstrijd 1-12'!A4</f>
        <v>0</v>
      </c>
      <c r="AS276" s="724"/>
      <c r="AT276" s="724"/>
      <c r="AU276" s="724"/>
      <c r="AV276" s="724"/>
      <c r="AW276" s="724"/>
      <c r="AX276" s="724"/>
      <c r="AY276" s="724"/>
      <c r="AZ276" s="724"/>
      <c r="BA276" s="724"/>
      <c r="BB276" s="724"/>
      <c r="BC276" s="724"/>
      <c r="BD276" s="724"/>
      <c r="BE276" s="724"/>
      <c r="BF276" s="724"/>
      <c r="BG276" s="724"/>
      <c r="BH276" s="724"/>
      <c r="BI276" s="724"/>
      <c r="BJ276" s="724"/>
      <c r="BK276" s="724"/>
      <c r="BL276" s="724"/>
      <c r="BM276" s="724"/>
      <c r="BN276" s="724"/>
      <c r="BO276" s="724"/>
      <c r="BP276" s="724"/>
      <c r="BQ276" s="724"/>
      <c r="BR276" s="724"/>
      <c r="BS276" s="724"/>
      <c r="BT276" s="724"/>
      <c r="BU276" s="724"/>
      <c r="BV276" s="724"/>
      <c r="BW276" s="724"/>
      <c r="BX276" s="724"/>
      <c r="BY276" s="724"/>
      <c r="BZ276" s="724"/>
      <c r="CA276" s="724"/>
      <c r="CB276" s="724"/>
      <c r="CC276" s="724"/>
      <c r="CD276" s="724"/>
      <c r="CE276" s="724"/>
      <c r="CF276" s="724"/>
      <c r="CG276" s="724"/>
      <c r="CH276" s="729"/>
      <c r="CI276" s="724"/>
      <c r="CJ276" s="724"/>
      <c r="CK276" s="724"/>
      <c r="CL276" s="724"/>
      <c r="CM276" s="724"/>
      <c r="CN276" s="729"/>
      <c r="CO276" s="724"/>
      <c r="CP276" s="724"/>
      <c r="CQ276" s="724"/>
      <c r="CR276" s="724"/>
      <c r="CS276" s="724"/>
      <c r="CT276" s="724"/>
      <c r="CU276" s="724"/>
      <c r="CV276" s="724"/>
      <c r="CW276" s="724"/>
      <c r="CX276" s="724"/>
      <c r="CY276" s="724"/>
      <c r="CZ276" s="724"/>
      <c r="DA276" s="724"/>
      <c r="DB276" s="724"/>
      <c r="DC276" s="724"/>
      <c r="DD276" s="724"/>
      <c r="DE276" s="724"/>
      <c r="DF276" s="729">
        <f>'wedstrijd 1-12'!A8</f>
        <v>0</v>
      </c>
      <c r="DG276" s="724"/>
      <c r="DH276" s="724"/>
      <c r="DI276" s="724"/>
      <c r="DJ276" s="724"/>
      <c r="DK276" s="724"/>
      <c r="DL276" s="724"/>
      <c r="DM276" s="724"/>
      <c r="DN276" s="724"/>
      <c r="DO276" s="724"/>
      <c r="DP276" s="724"/>
      <c r="DQ276" s="724"/>
      <c r="DR276" s="724"/>
      <c r="DS276" s="724"/>
      <c r="DT276" s="724"/>
      <c r="DU276" s="724"/>
      <c r="DV276" s="724"/>
      <c r="DW276" s="724"/>
      <c r="DX276" s="724"/>
      <c r="DY276" s="724"/>
      <c r="DZ276" s="724"/>
      <c r="EA276" s="724"/>
      <c r="EB276" s="724"/>
    </row>
    <row r="277" spans="2:132" x14ac:dyDescent="0.2">
      <c r="B277" s="724"/>
      <c r="C277" s="724" t="str">
        <f>'wedstrijd 1-12'!L33</f>
        <v>E</v>
      </c>
      <c r="D277" s="724"/>
      <c r="E277" s="724"/>
      <c r="F277" s="724" t="str">
        <f>'wedstrijd 1-12'!Q33</f>
        <v>E</v>
      </c>
      <c r="G277" s="724"/>
      <c r="H277" s="724"/>
      <c r="I277" s="724" t="str">
        <f>'wedstrijd 2-13 en 11-22'!C33</f>
        <v>E</v>
      </c>
      <c r="J277" s="724"/>
      <c r="K277" s="724"/>
      <c r="L277" s="724" t="str">
        <f>'wedstrijd 2-13 en 11-22'!H33</f>
        <v>E</v>
      </c>
      <c r="M277" s="724"/>
      <c r="N277" s="724"/>
      <c r="O277" s="724" t="str">
        <f>'wedstrijd 10-21 en 3-14'!P33</f>
        <v>G</v>
      </c>
      <c r="P277" s="724"/>
      <c r="Q277" s="724"/>
      <c r="R277" s="724" t="str">
        <f>'wedstrijd 10-21 en 3-14'!U33</f>
        <v>G</v>
      </c>
      <c r="S277" s="724"/>
      <c r="T277" s="724"/>
      <c r="U277" s="724" t="str">
        <f>'wedstrijd 4-15 en 9-20'!C33</f>
        <v>E</v>
      </c>
      <c r="V277" s="724"/>
      <c r="W277" s="724"/>
      <c r="X277" s="724" t="str">
        <f>'wedstrijd 4-15 en 9-20'!H33</f>
        <v>E</v>
      </c>
      <c r="Y277" s="724"/>
      <c r="Z277" s="724"/>
      <c r="AA277" s="724" t="str">
        <f>'wedstrijd 8-19 en 5-16'!P33</f>
        <v>E</v>
      </c>
      <c r="AB277" s="724"/>
      <c r="AC277" s="724"/>
      <c r="AD277" s="724" t="str">
        <f>'wedstrijd 8-19 en 5-16'!U33</f>
        <v>E</v>
      </c>
      <c r="AE277" s="724"/>
      <c r="AF277" s="724"/>
      <c r="AG277" s="724" t="str">
        <f>'wedstrijd 6-17 en 7-18'!C33</f>
        <v>C</v>
      </c>
      <c r="AH277" s="724"/>
      <c r="AI277" s="724"/>
      <c r="AJ277" s="724" t="str">
        <f>'wedstrijd 6-17 en 7-18'!H33</f>
        <v>C</v>
      </c>
      <c r="AK277" s="724"/>
      <c r="AL277" s="724"/>
      <c r="AM277" s="724" t="str">
        <f>'wedstrijd 6-17 en 7-18'!P33</f>
        <v>E</v>
      </c>
      <c r="AN277" s="724"/>
      <c r="AO277" s="724"/>
      <c r="AP277" s="724" t="str">
        <f>'wedstrijd 6-17 en 7-18'!U33</f>
        <v>E</v>
      </c>
      <c r="AQ277" s="724"/>
      <c r="AR277" s="724"/>
      <c r="AS277" s="724" t="str">
        <f>'wedstrijd 8-19 en 5-16'!C33</f>
        <v>E</v>
      </c>
      <c r="AT277" s="724"/>
      <c r="AU277" s="724"/>
      <c r="AV277" s="724" t="str">
        <f>'wedstrijd 8-19 en 5-16'!H33</f>
        <v>E</v>
      </c>
      <c r="AW277" s="724"/>
      <c r="AX277" s="724"/>
      <c r="AY277" s="724" t="str">
        <f>'wedstrijd 4-15 en 9-20'!P33</f>
        <v>H</v>
      </c>
      <c r="AZ277" s="724"/>
      <c r="BA277" s="724"/>
      <c r="BB277" s="724" t="str">
        <f>'wedstrijd 4-15 en 9-20'!U33</f>
        <v>H</v>
      </c>
      <c r="BC277" s="724"/>
      <c r="BD277" s="724"/>
      <c r="BE277" s="724" t="str">
        <f>'wedstrijd 10-21 en 3-14'!C33</f>
        <v>F</v>
      </c>
      <c r="BF277" s="724"/>
      <c r="BG277" s="724"/>
      <c r="BH277" s="724" t="str">
        <f>'wedstrijd 10-21 en 3-14'!H33</f>
        <v>F</v>
      </c>
      <c r="BI277" s="724"/>
      <c r="BJ277" s="724"/>
      <c r="BK277" s="724" t="str">
        <f>'wedstrijd 2-13 en 11-22'!P33</f>
        <v>C</v>
      </c>
      <c r="BL277" s="724"/>
      <c r="BM277" s="724"/>
      <c r="BN277" s="724" t="str">
        <f>'wedstrijd 2-13 en 11-22'!U33</f>
        <v>C</v>
      </c>
      <c r="BO277" s="724"/>
      <c r="BP277" s="724"/>
      <c r="BQ277" s="724" t="str">
        <f>'wedstrijd 1-12'!Q33</f>
        <v>E</v>
      </c>
      <c r="BR277" s="724"/>
      <c r="BS277" s="724"/>
      <c r="BT277" s="724" t="str">
        <f>'wedstrijd 1-12'!L33</f>
        <v>E</v>
      </c>
      <c r="BU277" s="724"/>
      <c r="BV277" s="724"/>
      <c r="BW277" s="724" t="str">
        <f>'wedstrijd 2-13 en 11-22'!H33</f>
        <v>E</v>
      </c>
      <c r="BX277" s="724"/>
      <c r="BY277" s="724"/>
      <c r="BZ277" s="724" t="str">
        <f>'wedstrijd 2-13 en 11-22'!C33</f>
        <v>E</v>
      </c>
      <c r="CA277" s="724"/>
      <c r="CB277" s="724"/>
      <c r="CC277" s="724" t="str">
        <f>'wedstrijd 10-21 en 3-14'!U33</f>
        <v>G</v>
      </c>
      <c r="CD277" s="724"/>
      <c r="CE277" s="724"/>
      <c r="CF277" s="724" t="str">
        <f>'wedstrijd 10-21 en 3-14'!P33</f>
        <v>G</v>
      </c>
      <c r="CG277" s="724"/>
      <c r="CH277" s="724"/>
      <c r="CI277" s="724" t="str">
        <f>'wedstrijd 4-15 en 9-20'!C33</f>
        <v>E</v>
      </c>
      <c r="CJ277" s="724"/>
      <c r="CK277" s="724"/>
      <c r="CL277" s="724" t="str">
        <f>'wedstrijd 4-15 en 9-20'!C33</f>
        <v>E</v>
      </c>
      <c r="CM277" s="724"/>
      <c r="CN277" s="724"/>
      <c r="CO277" s="724" t="str">
        <f>'wedstrijd 8-19 en 5-16'!U33</f>
        <v>E</v>
      </c>
      <c r="CP277" s="724"/>
      <c r="CQ277" s="724"/>
      <c r="CR277" s="724" t="str">
        <f>'wedstrijd 8-19 en 5-16'!P33</f>
        <v>E</v>
      </c>
      <c r="CS277" s="724"/>
      <c r="CT277" s="724"/>
      <c r="CU277" s="724" t="str">
        <f>'wedstrijd 6-17 en 7-18'!H33</f>
        <v>C</v>
      </c>
      <c r="CV277" s="724"/>
      <c r="CW277" s="724"/>
      <c r="CX277" s="724" t="str">
        <f>'wedstrijd 6-17 en 7-18'!C33</f>
        <v>C</v>
      </c>
      <c r="CY277" s="724"/>
      <c r="CZ277" s="724"/>
      <c r="DA277" s="724" t="str">
        <f>'wedstrijd 6-17 en 7-18'!U33</f>
        <v>E</v>
      </c>
      <c r="DB277" s="724"/>
      <c r="DC277" s="724"/>
      <c r="DD277" s="724" t="str">
        <f>'wedstrijd 6-17 en 7-18'!P33</f>
        <v>E</v>
      </c>
      <c r="DE277" s="724"/>
      <c r="DF277" s="724"/>
      <c r="DG277" s="724" t="str">
        <f>'wedstrijd 8-19 en 5-16'!H33</f>
        <v>E</v>
      </c>
      <c r="DH277" s="724"/>
      <c r="DI277" s="724"/>
      <c r="DJ277" s="724" t="str">
        <f>'wedstrijd 8-19 en 5-16'!C33</f>
        <v>E</v>
      </c>
      <c r="DK277" s="724"/>
      <c r="DL277" s="724"/>
      <c r="DM277" s="724" t="str">
        <f>'wedstrijd 4-15 en 9-20'!U33</f>
        <v>H</v>
      </c>
      <c r="DN277" s="724"/>
      <c r="DO277" s="724"/>
      <c r="DP277" s="724" t="str">
        <f>'wedstrijd 4-15 en 9-20'!P33</f>
        <v>H</v>
      </c>
      <c r="DQ277" s="724"/>
      <c r="DR277" s="724"/>
      <c r="DS277" s="724" t="str">
        <f>'wedstrijd 10-21 en 3-14'!H33</f>
        <v>F</v>
      </c>
      <c r="DT277" s="724"/>
      <c r="DU277" s="724"/>
      <c r="DV277" s="724" t="str">
        <f>'wedstrijd 10-21 en 3-14'!C33</f>
        <v>F</v>
      </c>
      <c r="DW277" s="724"/>
      <c r="DX277" s="724"/>
      <c r="DY277" s="724" t="str">
        <f>'wedstrijd 2-13 en 11-22'!U33</f>
        <v>C</v>
      </c>
      <c r="DZ277" s="724"/>
      <c r="EA277" s="724"/>
      <c r="EB277" s="724" t="str">
        <f>'wedstrijd 2-13 en 11-22'!P33</f>
        <v>C</v>
      </c>
    </row>
    <row r="278" spans="2:132" x14ac:dyDescent="0.2">
      <c r="B278" s="724"/>
      <c r="C278" s="724"/>
      <c r="D278" s="724"/>
      <c r="E278" s="724"/>
      <c r="F278" s="724"/>
      <c r="G278" s="724"/>
      <c r="H278" s="724"/>
      <c r="I278" s="724"/>
      <c r="J278" s="724"/>
      <c r="K278" s="724"/>
      <c r="L278" s="724"/>
      <c r="M278" s="724"/>
      <c r="N278" s="724"/>
      <c r="O278" s="724"/>
      <c r="P278" s="724"/>
      <c r="Q278" s="724"/>
      <c r="R278" s="724"/>
      <c r="S278" s="724"/>
      <c r="T278" s="724"/>
      <c r="U278" s="724"/>
      <c r="V278" s="724"/>
      <c r="W278" s="724"/>
      <c r="X278" s="724"/>
      <c r="Y278" s="724"/>
      <c r="Z278" s="724"/>
      <c r="AA278" s="724"/>
      <c r="AB278" s="724"/>
      <c r="AC278" s="724"/>
      <c r="AD278" s="724"/>
      <c r="AE278" s="724"/>
      <c r="AF278" s="724"/>
      <c r="AG278" s="724"/>
      <c r="AH278" s="724"/>
      <c r="AI278" s="724"/>
      <c r="AJ278" s="724"/>
      <c r="AK278" s="724"/>
      <c r="AL278" s="724"/>
      <c r="AM278" s="724"/>
      <c r="AN278" s="724"/>
      <c r="AO278" s="724"/>
      <c r="AP278" s="724"/>
      <c r="AQ278" s="724"/>
      <c r="AR278" s="724"/>
      <c r="AS278" s="724"/>
      <c r="AT278" s="724"/>
      <c r="AU278" s="724"/>
      <c r="AV278" s="724"/>
      <c r="AW278" s="724"/>
      <c r="AX278" s="724"/>
      <c r="AY278" s="724"/>
      <c r="AZ278" s="724"/>
      <c r="BA278" s="724"/>
      <c r="BB278" s="724"/>
      <c r="BC278" s="724"/>
      <c r="BD278" s="724"/>
      <c r="BE278" s="724"/>
      <c r="BF278" s="724"/>
      <c r="BG278" s="724"/>
      <c r="BH278" s="724"/>
      <c r="BI278" s="724"/>
      <c r="BJ278" s="724"/>
      <c r="BK278" s="724"/>
      <c r="BL278" s="724"/>
      <c r="BM278" s="724"/>
      <c r="BN278" s="724"/>
      <c r="BO278" s="724"/>
      <c r="BP278" s="724"/>
      <c r="BQ278" s="724"/>
      <c r="BR278" s="724"/>
      <c r="BS278" s="724"/>
      <c r="BT278" s="724"/>
      <c r="BU278" s="724"/>
      <c r="BV278" s="724"/>
      <c r="BW278" s="724"/>
      <c r="BX278" s="724"/>
      <c r="BY278" s="724"/>
      <c r="BZ278" s="724"/>
      <c r="CA278" s="724"/>
      <c r="CB278" s="724"/>
      <c r="CC278" s="724"/>
      <c r="CD278" s="724"/>
      <c r="CE278" s="724"/>
      <c r="CF278" s="724"/>
      <c r="CG278" s="724"/>
      <c r="CH278" s="724"/>
      <c r="CI278" s="724"/>
      <c r="CJ278" s="724"/>
      <c r="CK278" s="724"/>
      <c r="CL278" s="724"/>
      <c r="CM278" s="724"/>
      <c r="CN278" s="724"/>
      <c r="CO278" s="724"/>
      <c r="CP278" s="724"/>
      <c r="CQ278" s="724"/>
      <c r="CR278" s="724"/>
      <c r="CS278" s="724"/>
      <c r="CT278" s="724"/>
      <c r="CU278" s="724"/>
      <c r="CV278" s="724"/>
      <c r="CW278" s="724"/>
      <c r="CX278" s="724"/>
      <c r="CY278" s="724"/>
      <c r="CZ278" s="724"/>
      <c r="DA278" s="724"/>
      <c r="DB278" s="724"/>
      <c r="DC278" s="724"/>
      <c r="DD278" s="724"/>
      <c r="DE278" s="724"/>
      <c r="DF278" s="724"/>
      <c r="DG278" s="724"/>
      <c r="DH278" s="724"/>
      <c r="DI278" s="724"/>
      <c r="DJ278" s="724"/>
      <c r="DK278" s="724"/>
      <c r="DL278" s="724"/>
      <c r="DM278" s="724"/>
      <c r="DN278" s="724"/>
      <c r="DO278" s="724"/>
      <c r="DP278" s="724"/>
      <c r="DQ278" s="724"/>
      <c r="DR278" s="724"/>
      <c r="DS278" s="724"/>
      <c r="DT278" s="724"/>
      <c r="DU278" s="724"/>
      <c r="DV278" s="724"/>
      <c r="DW278" s="724"/>
      <c r="DX278" s="724"/>
      <c r="DY278" s="724"/>
      <c r="DZ278" s="724"/>
      <c r="EA278" s="724"/>
      <c r="EB278" s="724"/>
    </row>
    <row r="279" spans="2:132" x14ac:dyDescent="0.2">
      <c r="B279" s="724"/>
      <c r="C279" s="730">
        <f>'wedstrijd 1-12'!N33</f>
        <v>27.197149999999997</v>
      </c>
      <c r="D279" s="724"/>
      <c r="E279" s="724"/>
      <c r="F279" s="730">
        <f>'wedstrijd 1-12'!S33</f>
        <v>27.139037500000001</v>
      </c>
      <c r="G279" s="724"/>
      <c r="H279" s="724"/>
      <c r="I279" s="730">
        <f>'wedstrijd 2-13 en 11-22'!E33</f>
        <v>25.735295000000001</v>
      </c>
      <c r="J279" s="724"/>
      <c r="K279" s="724"/>
      <c r="L279" s="730">
        <f>'wedstrijd 2-13 en 11-22'!J33</f>
        <v>27.833752499999996</v>
      </c>
      <c r="M279" s="724"/>
      <c r="N279" s="724"/>
      <c r="O279" s="730">
        <f>'wedstrijd 10-21 en 3-14'!R33</f>
        <v>17.857142500000002</v>
      </c>
      <c r="P279" s="724"/>
      <c r="Q279" s="724"/>
      <c r="R279" s="730">
        <f>'wedstrijd 10-21 en 3-14'!W33</f>
        <v>17.402597499999999</v>
      </c>
      <c r="S279" s="724"/>
      <c r="T279" s="724"/>
      <c r="U279" s="730">
        <f>'wedstrijd 4-15 en 9-20'!E33</f>
        <v>27.013422500000001</v>
      </c>
      <c r="V279" s="724"/>
      <c r="W279" s="724"/>
      <c r="X279" s="730">
        <f>'wedstrijd 4-15 en 9-20'!J33</f>
        <v>27.889150000000001</v>
      </c>
      <c r="Y279" s="724"/>
      <c r="Z279" s="724"/>
      <c r="AA279" s="730">
        <f>'wedstrijd 8-19 en 5-16'!R33</f>
        <v>25.109649999999998</v>
      </c>
      <c r="AB279" s="724"/>
      <c r="AC279" s="724"/>
      <c r="AD279" s="735">
        <f>'wedstrijd 8-19 en 5-16'!W33</f>
        <v>25.735295000000001</v>
      </c>
      <c r="AE279" s="724"/>
      <c r="AF279" s="724"/>
      <c r="AG279" s="730">
        <f>'wedstrijd 6-17 en 7-18'!E33</f>
        <v>39.840182499999997</v>
      </c>
      <c r="AH279" s="724"/>
      <c r="AI279" s="724"/>
      <c r="AJ279" s="730">
        <f>'wedstrijd 6-17 en 7-18'!J33</f>
        <v>44.161677500000003</v>
      </c>
      <c r="AK279" s="724"/>
      <c r="AL279" s="724"/>
      <c r="AM279" s="730">
        <f>'wedstrijd 6-17 en 7-18'!R33</f>
        <v>25.5</v>
      </c>
      <c r="AN279" s="724"/>
      <c r="AO279" s="724"/>
      <c r="AP279" s="730">
        <f>'wedstrijd 6-17 en 7-18'!W33</f>
        <v>27.013422500000001</v>
      </c>
      <c r="AQ279" s="724"/>
      <c r="AR279" s="724"/>
      <c r="AS279" s="730">
        <f>'wedstrijd 8-19 en 5-16'!E33</f>
        <v>27.197149999999997</v>
      </c>
      <c r="AT279" s="724"/>
      <c r="AU279" s="724"/>
      <c r="AV279" s="730">
        <f>'wedstrijd 8-19 en 5-16'!J33</f>
        <v>25.109649999999998</v>
      </c>
      <c r="AW279" s="724"/>
      <c r="AX279" s="724"/>
      <c r="AY279" s="730">
        <f>'wedstrijd 4-15 en 9-20'!R33</f>
        <v>9.5</v>
      </c>
      <c r="AZ279" s="724"/>
      <c r="BA279" s="724"/>
      <c r="BB279" s="730">
        <f>'wedstrijd 4-15 en 9-20'!W33</f>
        <v>9.5</v>
      </c>
      <c r="BC279" s="724"/>
      <c r="BD279" s="724"/>
      <c r="BE279" s="730">
        <f>'wedstrijd 10-21 en 3-14'!E33</f>
        <v>23.280942499999998</v>
      </c>
      <c r="BF279" s="724"/>
      <c r="BG279" s="724"/>
      <c r="BH279" s="730">
        <f>'wedstrijd 10-21 en 3-14'!J33</f>
        <v>20.570387500000002</v>
      </c>
      <c r="BI279" s="724"/>
      <c r="BJ279" s="724"/>
      <c r="BK279" s="730">
        <f>'wedstrijd 2-13 en 11-22'!R33</f>
        <v>39.262472500000001</v>
      </c>
      <c r="BL279" s="724"/>
      <c r="BM279" s="724"/>
      <c r="BN279" s="730">
        <f>'wedstrijd 2-13 en 11-22'!W33</f>
        <v>40.521627500000001</v>
      </c>
      <c r="BO279" s="724"/>
      <c r="BP279" s="724"/>
      <c r="BQ279" s="730">
        <f>'wedstrijd 1-12'!S33</f>
        <v>27.139037500000001</v>
      </c>
      <c r="BR279" s="724"/>
      <c r="BS279" s="724"/>
      <c r="BT279" s="730">
        <f>'wedstrijd 1-12'!N33</f>
        <v>27.197149999999997</v>
      </c>
      <c r="BU279" s="724"/>
      <c r="BV279" s="724"/>
      <c r="BW279" s="730">
        <f>'wedstrijd 2-13 en 11-22'!J33</f>
        <v>27.833752499999996</v>
      </c>
      <c r="BX279" s="724"/>
      <c r="BY279" s="724"/>
      <c r="BZ279" s="730">
        <f>'wedstrijd 2-13 en 11-22'!E33</f>
        <v>25.735295000000001</v>
      </c>
      <c r="CA279" s="724"/>
      <c r="CB279" s="724"/>
      <c r="CC279" s="730">
        <f>'wedstrijd 10-21 en 3-14'!W33</f>
        <v>17.402597499999999</v>
      </c>
      <c r="CD279" s="724"/>
      <c r="CE279" s="724"/>
      <c r="CF279" s="730">
        <f>'wedstrijd 10-21 en 3-14'!R33</f>
        <v>17.857142500000002</v>
      </c>
      <c r="CG279" s="724"/>
      <c r="CH279" s="724"/>
      <c r="CI279" s="730">
        <f>'wedstrijd 4-15 en 9-20'!J33</f>
        <v>27.889150000000001</v>
      </c>
      <c r="CJ279" s="724"/>
      <c r="CK279" s="724"/>
      <c r="CL279" s="730">
        <f>'wedstrijd 4-15 en 9-20'!E33</f>
        <v>27.013422500000001</v>
      </c>
      <c r="CM279" s="724"/>
      <c r="CN279" s="724"/>
      <c r="CO279" s="730">
        <f>'wedstrijd 8-19 en 5-16'!W33</f>
        <v>25.735295000000001</v>
      </c>
      <c r="CP279" s="724"/>
      <c r="CQ279" s="724"/>
      <c r="CR279" s="730">
        <f>'wedstrijd 8-19 en 5-16'!R33</f>
        <v>25.109649999999998</v>
      </c>
      <c r="CS279" s="724"/>
      <c r="CT279" s="724"/>
      <c r="CU279" s="730">
        <f>'wedstrijd 6-17 en 7-18'!J33</f>
        <v>44.161677500000003</v>
      </c>
      <c r="CV279" s="724"/>
      <c r="CW279" s="724"/>
      <c r="CX279" s="730">
        <f>'wedstrijd 6-17 en 7-18'!E33</f>
        <v>39.840182499999997</v>
      </c>
      <c r="CY279" s="724"/>
      <c r="CZ279" s="724"/>
      <c r="DA279" s="730">
        <f>'wedstrijd 6-17 en 7-18'!W33</f>
        <v>27.013422500000001</v>
      </c>
      <c r="DB279" s="724"/>
      <c r="DC279" s="724"/>
      <c r="DD279" s="730">
        <f>'wedstrijd 6-17 en 7-18'!R33</f>
        <v>25.5</v>
      </c>
      <c r="DE279" s="724"/>
      <c r="DF279" s="724"/>
      <c r="DG279" s="730">
        <f>'wedstrijd 8-19 en 5-16'!J33</f>
        <v>25.109649999999998</v>
      </c>
      <c r="DH279" s="724"/>
      <c r="DI279" s="724"/>
      <c r="DJ279" s="730">
        <f>'wedstrijd 8-19 en 5-16'!E33</f>
        <v>27.197149999999997</v>
      </c>
      <c r="DK279" s="724"/>
      <c r="DL279" s="724"/>
      <c r="DM279" s="730">
        <f>'wedstrijd 4-15 en 9-20'!W33</f>
        <v>9.5</v>
      </c>
      <c r="DN279" s="724"/>
      <c r="DO279" s="724"/>
      <c r="DP279" s="730">
        <f>'wedstrijd 4-15 en 9-20'!R33</f>
        <v>9.5</v>
      </c>
      <c r="DQ279" s="724"/>
      <c r="DR279" s="724"/>
      <c r="DS279" s="730">
        <f>'wedstrijd 10-21 en 3-14'!J33</f>
        <v>20.570387500000002</v>
      </c>
      <c r="DT279" s="724"/>
      <c r="DU279" s="724"/>
      <c r="DV279" s="730">
        <f>'wedstrijd 10-21 en 3-14'!E33</f>
        <v>23.280942499999998</v>
      </c>
      <c r="DW279" s="724"/>
      <c r="DX279" s="724"/>
      <c r="DY279" s="730">
        <f>'wedstrijd 2-13 en 11-22'!W33</f>
        <v>40.521627500000001</v>
      </c>
      <c r="DZ279" s="724"/>
      <c r="EA279" s="724"/>
      <c r="EB279" s="730">
        <f>'wedstrijd 2-13 en 11-22'!R33</f>
        <v>39.262472500000001</v>
      </c>
    </row>
    <row r="280" spans="2:132" s="729" customFormat="1" x14ac:dyDescent="0.25">
      <c r="B280" s="729" t="str">
        <f>'wedstrijd 1-12'!O33</f>
        <v>Verkleij Cock</v>
      </c>
      <c r="E280" s="729" t="str">
        <f>'wedstrijd 1-12'!T33</f>
        <v>Pater Gerrit</v>
      </c>
      <c r="H280" s="729" t="str">
        <f>'wedstrijd 2-13 en 11-22'!F33</f>
        <v>Boekraad Ad</v>
      </c>
      <c r="K280" s="729" t="str">
        <f>'wedstrijd 2-13 en 11-22'!K33</f>
        <v>Zanten v.Gerard</v>
      </c>
      <c r="N280" s="729" t="str">
        <f>'wedstrijd 10-21 en 3-14'!S33</f>
        <v>Rheenen van Ton</v>
      </c>
      <c r="Q280" s="729" t="str">
        <f>'wedstrijd 10-21 en 3-14'!X33</f>
        <v>Langenberg Jaap</v>
      </c>
      <c r="T280" s="729" t="str">
        <f>'wedstrijd 4-15 en 9-20'!F33</f>
        <v>Wit de Jan</v>
      </c>
      <c r="W280" s="729" t="str">
        <f>'wedstrijd 4-15 en 9-20'!K33</f>
        <v>Gent v. Hans</v>
      </c>
      <c r="Z280" s="729" t="str">
        <f>'wedstrijd 8-19 en 5-16'!S33</f>
        <v>Minnema Jan</v>
      </c>
      <c r="AC280" s="729" t="str">
        <f>'wedstrijd 8-19 en 5-16'!X33</f>
        <v>Boekraad Ad</v>
      </c>
      <c r="AF280" s="729" t="str">
        <f>'wedstrijd 6-17 en 7-18'!F33</f>
        <v>Helsdingen Ab</v>
      </c>
      <c r="AI280" s="729" t="str">
        <f>'wedstrijd 6-17 en 7-18'!K33</f>
        <v>Baars Willem</v>
      </c>
      <c r="AL280" s="729" t="str">
        <f>'wedstrijd 6-17 en 7-18'!S33</f>
        <v>Gelder van Frans</v>
      </c>
      <c r="AO280" s="729" t="str">
        <f>'wedstrijd 6-17 en 7-18'!X33</f>
        <v>Wit de Jan</v>
      </c>
      <c r="AR280" s="729" t="str">
        <f>'wedstrijd 8-19 en 5-16'!F33</f>
        <v>Verkleij Cock</v>
      </c>
      <c r="AU280" s="729" t="str">
        <f>'wedstrijd 8-19 en 5-16'!K33</f>
        <v>Minnema Jan</v>
      </c>
      <c r="AX280" s="729" t="str">
        <f>'wedstrijd 4-15 en 9-20'!S33</f>
        <v>Kamp van de Hennie*</v>
      </c>
      <c r="BA280" s="729" t="str">
        <f>'wedstrijd 4-15 en 9-20'!X33</f>
        <v>Vlooswijk Co</v>
      </c>
      <c r="BD280" s="729" t="str">
        <f>'wedstrijd 10-21 en 3-14'!F33</f>
        <v>Schaik v.Wim</v>
      </c>
      <c r="BG280" s="729" t="str">
        <f>'wedstrijd 10-21 en 3-14'!K33</f>
        <v xml:space="preserve">Rooijen van Joop </v>
      </c>
      <c r="BJ280" s="729" t="str">
        <f>'wedstrijd 2-13 en 11-22'!S33</f>
        <v>Wildschut Jan</v>
      </c>
      <c r="BM280" s="729" t="str">
        <f>'wedstrijd 2-13 en 11-22'!X33</f>
        <v>Pol v.d.Joop</v>
      </c>
      <c r="BP280" s="729" t="str">
        <f>'wedstrijd 1-12'!T33</f>
        <v>Pater Gerrit</v>
      </c>
      <c r="BS280" s="729" t="str">
        <f>'wedstrijd 1-12'!O33</f>
        <v>Verkleij Cock</v>
      </c>
      <c r="BV280" s="729" t="str">
        <f>'wedstrijd 2-13 en 11-22'!K33</f>
        <v>Zanten v.Gerard</v>
      </c>
      <c r="BY280" s="729" t="str">
        <f>'wedstrijd 2-13 en 11-22'!F33</f>
        <v>Boekraad Ad</v>
      </c>
      <c r="CB280" s="729" t="str">
        <f>'wedstrijd 10-21 en 3-14'!X33</f>
        <v>Langenberg Jaap</v>
      </c>
      <c r="CE280" s="729" t="str">
        <f>'wedstrijd 10-21 en 3-14'!S33</f>
        <v>Rheenen van Ton</v>
      </c>
      <c r="CH280" s="729" t="str">
        <f>'wedstrijd 4-15 en 9-20'!K33</f>
        <v>Gent v. Hans</v>
      </c>
      <c r="CK280" s="729" t="str">
        <f>'wedstrijd 4-15 en 9-20'!F33</f>
        <v>Wit de Jan</v>
      </c>
      <c r="CN280" s="729" t="str">
        <f>'wedstrijd 8-19 en 5-16'!X33</f>
        <v>Boekraad Ad</v>
      </c>
      <c r="CQ280" s="729" t="str">
        <f>'wedstrijd 8-19 en 5-16'!S33</f>
        <v>Minnema Jan</v>
      </c>
      <c r="CT280" s="729" t="str">
        <f>'wedstrijd 6-17 en 7-18'!K33</f>
        <v>Baars Willem</v>
      </c>
      <c r="CW280" s="729" t="str">
        <f>'wedstrijd 6-17 en 7-18'!F33</f>
        <v>Helsdingen Ab</v>
      </c>
      <c r="CZ280" s="729" t="str">
        <f>'wedstrijd 6-17 en 7-18'!X33</f>
        <v>Wit de Jan</v>
      </c>
      <c r="DC280" s="729" t="str">
        <f>'wedstrijd 6-17 en 7-18'!S33</f>
        <v>Gelder van Frans</v>
      </c>
      <c r="DF280" s="729" t="str">
        <f>'wedstrijd 8-19 en 5-16'!K33</f>
        <v>Minnema Jan</v>
      </c>
      <c r="DI280" s="729" t="str">
        <f>'wedstrijd 8-19 en 5-16'!F33</f>
        <v>Verkleij Cock</v>
      </c>
      <c r="DL280" s="729" t="str">
        <f>'wedstrijd 4-15 en 9-20'!X33</f>
        <v>Vlooswijk Co</v>
      </c>
      <c r="DO280" s="729" t="str">
        <f>'wedstrijd 4-15 en 9-20'!S33</f>
        <v>Kamp van de Hennie*</v>
      </c>
      <c r="DR280" s="729" t="str">
        <f>'wedstrijd 10-21 en 3-14'!K33</f>
        <v xml:space="preserve">Rooijen van Joop </v>
      </c>
      <c r="DU280" s="729" t="str">
        <f>'wedstrijd 10-21 en 3-14'!F33</f>
        <v>Schaik v.Wim</v>
      </c>
      <c r="DX280" s="729" t="str">
        <f>'wedstrijd 2-13 en 11-22'!X33</f>
        <v>Pol v.d.Joop</v>
      </c>
      <c r="EA280" s="729" t="str">
        <f>'wedstrijd 2-13 en 11-22'!S33</f>
        <v>Wildschut Jan</v>
      </c>
    </row>
    <row r="283" spans="2:132" x14ac:dyDescent="0.2">
      <c r="C283" s="723" t="s">
        <v>319</v>
      </c>
      <c r="I283" s="723" t="s">
        <v>319</v>
      </c>
      <c r="O283" s="723" t="s">
        <v>319</v>
      </c>
      <c r="U283" s="723" t="s">
        <v>319</v>
      </c>
      <c r="AA283" s="723" t="s">
        <v>319</v>
      </c>
      <c r="AG283" s="723" t="s">
        <v>319</v>
      </c>
      <c r="AM283" s="723" t="s">
        <v>319</v>
      </c>
      <c r="AS283" s="723" t="s">
        <v>319</v>
      </c>
      <c r="AY283" s="723" t="s">
        <v>319</v>
      </c>
      <c r="BE283" s="723" t="s">
        <v>319</v>
      </c>
      <c r="BK283" s="723" t="s">
        <v>319</v>
      </c>
      <c r="BQ283" s="723" t="s">
        <v>319</v>
      </c>
      <c r="BW283" s="723" t="s">
        <v>319</v>
      </c>
      <c r="CC283" s="723" t="s">
        <v>319</v>
      </c>
      <c r="CI283" s="723" t="s">
        <v>319</v>
      </c>
      <c r="CO283" s="723" t="s">
        <v>319</v>
      </c>
      <c r="CU283" s="723" t="s">
        <v>319</v>
      </c>
      <c r="DA283" s="723" t="s">
        <v>319</v>
      </c>
      <c r="DG283" s="723" t="s">
        <v>319</v>
      </c>
      <c r="DM283" s="723" t="s">
        <v>319</v>
      </c>
      <c r="DS283" s="723" t="s">
        <v>319</v>
      </c>
      <c r="DY283" s="723" t="s">
        <v>319</v>
      </c>
    </row>
    <row r="284" spans="2:132" x14ac:dyDescent="0.2">
      <c r="B284" s="724">
        <f>'wedstrijd 1-12'!L1</f>
        <v>1</v>
      </c>
      <c r="F284" s="725">
        <f>'wedstrijd 1-12'!I2</f>
        <v>43382</v>
      </c>
      <c r="G284" s="724"/>
      <c r="H284" s="724">
        <f>'wedstrijd 2-13 en 11-22'!C1</f>
        <v>2</v>
      </c>
      <c r="I284" s="724"/>
      <c r="J284" s="724"/>
      <c r="K284" s="724"/>
      <c r="L284" s="725">
        <f>'wedstrijd 2-13 en 11-22'!A1</f>
        <v>43389</v>
      </c>
      <c r="M284" s="724"/>
      <c r="N284" s="724">
        <f>'wedstrijd 10-21 en 3-14'!P1</f>
        <v>3</v>
      </c>
      <c r="O284" s="724"/>
      <c r="P284" s="724"/>
      <c r="Q284" s="724"/>
      <c r="R284" s="725">
        <f>'wedstrijd 10-21 en 3-14'!M2</f>
        <v>43396</v>
      </c>
      <c r="S284" s="724"/>
      <c r="T284" s="724">
        <f>'wedstrijd 4-15 en 9-20'!C1</f>
        <v>4</v>
      </c>
      <c r="U284" s="724"/>
      <c r="V284" s="724"/>
      <c r="W284" s="724"/>
      <c r="X284" s="725">
        <f>'wedstrijd 4-15 en 9-20'!A1</f>
        <v>43403</v>
      </c>
      <c r="Y284" s="745"/>
      <c r="Z284" s="745">
        <f>'wedstrijd 8-19 en 5-16'!P1</f>
        <v>5</v>
      </c>
      <c r="AA284" s="745"/>
      <c r="AB284" s="745"/>
      <c r="AC284" s="745"/>
      <c r="AD284" s="748">
        <f>'wedstrijd 8-19 en 5-16'!M2</f>
        <v>43410</v>
      </c>
      <c r="AE284" s="724"/>
      <c r="AF284" s="724">
        <f>'wedstrijd 6-17 en 7-18'!C1</f>
        <v>6</v>
      </c>
      <c r="AG284" s="724"/>
      <c r="AH284" s="724"/>
      <c r="AI284" s="724"/>
      <c r="AJ284" s="725">
        <f>'wedstrijd 6-17 en 7-18'!A1</f>
        <v>43417</v>
      </c>
      <c r="AK284" s="724"/>
      <c r="AL284" s="724">
        <f>'wedstrijd 6-17 en 7-18'!P1</f>
        <v>7</v>
      </c>
      <c r="AM284" s="724"/>
      <c r="AN284" s="724"/>
      <c r="AO284" s="724"/>
      <c r="AP284" s="725">
        <f>'wedstrijd 6-17 en 7-18'!M2</f>
        <v>43424</v>
      </c>
      <c r="AQ284" s="724"/>
      <c r="AR284" s="724">
        <f>'wedstrijd 8-19 en 5-16'!C1</f>
        <v>8</v>
      </c>
      <c r="AS284" s="724"/>
      <c r="AT284" s="724"/>
      <c r="AU284" s="724"/>
      <c r="AV284" s="725">
        <f>'wedstrijd 8-19 en 5-16'!A1</f>
        <v>43431</v>
      </c>
      <c r="AW284" s="724"/>
      <c r="AX284" s="724">
        <f>'wedstrijd 4-15 en 9-20'!P1</f>
        <v>9</v>
      </c>
      <c r="AY284" s="724"/>
      <c r="AZ284" s="724"/>
      <c r="BA284" s="724"/>
      <c r="BB284" s="725">
        <f>'wedstrijd 4-15 en 9-20'!M2</f>
        <v>43438</v>
      </c>
      <c r="BC284" s="724"/>
      <c r="BD284" s="724">
        <f>'wedstrijd 10-21 en 3-14'!C1</f>
        <v>10</v>
      </c>
      <c r="BE284" s="724"/>
      <c r="BF284" s="724"/>
      <c r="BG284" s="724"/>
      <c r="BH284" s="725">
        <f>'wedstrijd 10-21 en 3-14'!A1</f>
        <v>43445</v>
      </c>
      <c r="BI284" s="724"/>
      <c r="BJ284" s="724">
        <f>'wedstrijd 2-13 en 11-22'!P1</f>
        <v>11</v>
      </c>
      <c r="BK284" s="724"/>
      <c r="BL284" s="724"/>
      <c r="BM284" s="724"/>
      <c r="BN284" s="725">
        <f>'wedstrijd 2-13 en 11-22'!M2</f>
        <v>43452</v>
      </c>
      <c r="BO284" s="724"/>
      <c r="BP284" s="724" t="str">
        <f>'wedstrijd 1-12'!L55</f>
        <v>12</v>
      </c>
      <c r="BQ284" s="724"/>
      <c r="BR284" s="724"/>
      <c r="BS284" s="724"/>
      <c r="BT284" s="726" t="str">
        <f>'wedstrijd 1-12'!I55</f>
        <v>08-01-2019</v>
      </c>
      <c r="BU284" s="724"/>
      <c r="BV284" s="724">
        <f>'wedstrijd 2-13 en 11-22'!C55</f>
        <v>13</v>
      </c>
      <c r="BW284" s="724"/>
      <c r="BX284" s="724"/>
      <c r="BY284" s="724"/>
      <c r="BZ284" s="725" t="str">
        <f>'wedstrijd 2-13 en 11-22'!A55</f>
        <v>15-01-2019</v>
      </c>
      <c r="CA284" s="724"/>
      <c r="CB284" s="724">
        <f>'wedstrijd 10-21 en 3-14'!P55</f>
        <v>14</v>
      </c>
      <c r="CC284" s="724"/>
      <c r="CD284" s="724"/>
      <c r="CE284" s="724"/>
      <c r="CF284" s="727" t="str">
        <f>'wedstrijd 10-21 en 3-14'!N55</f>
        <v>22-01-2019</v>
      </c>
      <c r="CG284" s="724"/>
      <c r="CH284" s="724">
        <f>'wedstrijd 4-15 en 9-20'!C55</f>
        <v>15</v>
      </c>
      <c r="CI284" s="724"/>
      <c r="CJ284" s="724"/>
      <c r="CK284" s="724"/>
      <c r="CL284" s="727" t="str">
        <f>'wedstrijd 4-15 en 9-20'!A55</f>
        <v>29-01-2019</v>
      </c>
      <c r="CM284" s="724"/>
      <c r="CN284" s="724">
        <f>'wedstrijd 8-19 en 5-16'!P55</f>
        <v>16</v>
      </c>
      <c r="CO284" s="724"/>
      <c r="CP284" s="724"/>
      <c r="CQ284" s="724"/>
      <c r="CR284" s="727" t="str">
        <f>'wedstrijd 8-19 en 5-16'!N55</f>
        <v>05-02-2019</v>
      </c>
      <c r="CS284" s="724"/>
      <c r="CT284" s="724">
        <f>'wedstrijd 6-17 en 7-18'!C55</f>
        <v>17</v>
      </c>
      <c r="CU284" s="724"/>
      <c r="CV284" s="724"/>
      <c r="CW284" s="724"/>
      <c r="CX284" s="727" t="str">
        <f>'wedstrijd 6-17 en 7-18'!A55</f>
        <v>12-02-2019</v>
      </c>
      <c r="CY284" s="724"/>
      <c r="CZ284" s="724">
        <f>'wedstrijd 6-17 en 7-18'!P55</f>
        <v>18</v>
      </c>
      <c r="DA284" s="724"/>
      <c r="DB284" s="724"/>
      <c r="DC284" s="724"/>
      <c r="DD284" s="727" t="str">
        <f>'wedstrijd 6-17 en 7-18'!N55</f>
        <v>19-02-2019</v>
      </c>
      <c r="DE284" s="724"/>
      <c r="DF284" s="724">
        <f>'wedstrijd 8-19 en 5-16'!C55</f>
        <v>19</v>
      </c>
      <c r="DG284" s="724"/>
      <c r="DH284" s="724"/>
      <c r="DI284" s="724"/>
      <c r="DJ284" s="727" t="str">
        <f>'wedstrijd 8-19 en 5-16'!A55</f>
        <v>26-02-2019</v>
      </c>
      <c r="DK284" s="724"/>
      <c r="DL284" s="724">
        <f>'wedstrijd 4-15 en 9-20'!P55</f>
        <v>20</v>
      </c>
      <c r="DM284" s="724"/>
      <c r="DN284" s="724"/>
      <c r="DO284" s="724"/>
      <c r="DP284" s="727" t="str">
        <f>'wedstrijd 4-15 en 9-20'!N55</f>
        <v>05-03-2019</v>
      </c>
      <c r="DQ284" s="724"/>
      <c r="DR284" s="724">
        <f>'wedstrijd 10-21 en 3-14'!C55</f>
        <v>21</v>
      </c>
      <c r="DS284" s="724"/>
      <c r="DT284" s="724"/>
      <c r="DU284" s="724"/>
      <c r="DV284" s="727" t="str">
        <f>'wedstrijd 10-21 en 3-14'!A55</f>
        <v>12-03-2019</v>
      </c>
      <c r="DW284" s="724"/>
      <c r="DX284" s="724">
        <f>'wedstrijd 2-13 en 11-22'!P55</f>
        <v>22</v>
      </c>
      <c r="DY284" s="724"/>
      <c r="DZ284" s="724"/>
      <c r="EA284" s="724"/>
      <c r="EB284" s="727" t="str">
        <f>'wedstrijd 2-13 en 11-22'!N55</f>
        <v>19-03-2019</v>
      </c>
    </row>
    <row r="285" spans="2:132" x14ac:dyDescent="0.2">
      <c r="G285" s="724"/>
      <c r="H285" s="724"/>
      <c r="I285" s="724"/>
      <c r="J285" s="724"/>
      <c r="K285" s="724"/>
      <c r="L285" s="724"/>
      <c r="M285" s="724"/>
      <c r="N285" s="724"/>
      <c r="O285" s="724"/>
      <c r="P285" s="724"/>
      <c r="Q285" s="724"/>
      <c r="R285" s="724"/>
      <c r="S285" s="724"/>
      <c r="T285" s="724"/>
      <c r="U285" s="724"/>
      <c r="V285" s="724"/>
      <c r="W285" s="724"/>
      <c r="X285" s="724"/>
      <c r="Y285" s="745"/>
      <c r="Z285" s="745"/>
      <c r="AA285" s="745"/>
      <c r="AB285" s="745"/>
      <c r="AC285" s="745"/>
      <c r="AD285" s="745"/>
      <c r="AE285" s="724"/>
      <c r="AF285" s="724"/>
      <c r="AG285" s="724"/>
      <c r="AH285" s="724"/>
      <c r="AI285" s="724"/>
      <c r="AJ285" s="724"/>
      <c r="AK285" s="724"/>
      <c r="AL285" s="724"/>
      <c r="AM285" s="724"/>
      <c r="AN285" s="724"/>
      <c r="AO285" s="724"/>
      <c r="AP285" s="724"/>
      <c r="AQ285" s="724"/>
      <c r="AR285" s="724"/>
      <c r="AS285" s="724"/>
      <c r="AT285" s="724"/>
      <c r="AU285" s="724"/>
      <c r="AV285" s="724"/>
      <c r="AW285" s="724"/>
      <c r="AX285" s="724"/>
      <c r="AY285" s="724"/>
      <c r="AZ285" s="724"/>
      <c r="BA285" s="724"/>
      <c r="BB285" s="724"/>
      <c r="BC285" s="724"/>
      <c r="BD285" s="724"/>
      <c r="BE285" s="724"/>
      <c r="BF285" s="724"/>
      <c r="BG285" s="724"/>
      <c r="BH285" s="724"/>
      <c r="BI285" s="724"/>
      <c r="BJ285" s="724"/>
      <c r="BK285" s="724"/>
      <c r="BL285" s="724"/>
      <c r="BM285" s="724"/>
      <c r="BN285" s="724"/>
      <c r="BO285" s="724"/>
      <c r="BP285" s="724"/>
      <c r="BQ285" s="724"/>
      <c r="BR285" s="724"/>
      <c r="BS285" s="724"/>
      <c r="BT285" s="724"/>
      <c r="BU285" s="724"/>
      <c r="BV285" s="724"/>
      <c r="BW285" s="724"/>
      <c r="BX285" s="724"/>
      <c r="BY285" s="724"/>
      <c r="BZ285" s="724"/>
      <c r="CA285" s="724"/>
      <c r="CB285" s="724"/>
      <c r="CC285" s="724"/>
      <c r="CD285" s="724"/>
      <c r="CE285" s="724"/>
      <c r="CF285" s="724"/>
      <c r="CG285" s="724"/>
      <c r="CH285" s="724"/>
      <c r="CI285" s="724"/>
      <c r="CJ285" s="724"/>
      <c r="CK285" s="724"/>
      <c r="CL285" s="724"/>
      <c r="CM285" s="724"/>
      <c r="CN285" s="724"/>
      <c r="CO285" s="724"/>
      <c r="CP285" s="724"/>
      <c r="CQ285" s="724"/>
      <c r="CR285" s="724"/>
      <c r="CS285" s="724"/>
      <c r="CT285" s="724"/>
      <c r="CU285" s="724"/>
      <c r="CV285" s="724"/>
      <c r="CW285" s="724"/>
      <c r="CX285" s="724"/>
      <c r="CY285" s="724"/>
      <c r="CZ285" s="724"/>
      <c r="DA285" s="724"/>
      <c r="DB285" s="724"/>
      <c r="DC285" s="724"/>
      <c r="DD285" s="724"/>
      <c r="DE285" s="724"/>
      <c r="DF285" s="724"/>
      <c r="DG285" s="724"/>
      <c r="DH285" s="724"/>
      <c r="DI285" s="724"/>
      <c r="DJ285" s="724"/>
      <c r="DK285" s="724"/>
      <c r="DL285" s="724"/>
      <c r="DM285" s="724"/>
      <c r="DN285" s="724"/>
      <c r="DO285" s="724"/>
      <c r="DP285" s="724"/>
      <c r="DQ285" s="724"/>
      <c r="DR285" s="724"/>
      <c r="DS285" s="724"/>
      <c r="DT285" s="724"/>
      <c r="DU285" s="724"/>
      <c r="DV285" s="724"/>
      <c r="DW285" s="724"/>
      <c r="DX285" s="724"/>
      <c r="DY285" s="724"/>
      <c r="DZ285" s="724"/>
      <c r="EA285" s="724"/>
      <c r="EB285" s="724"/>
    </row>
    <row r="286" spans="2:132" x14ac:dyDescent="0.2">
      <c r="G286" s="724"/>
      <c r="H286" s="724"/>
      <c r="I286" s="724"/>
      <c r="J286" s="724"/>
      <c r="K286" s="724"/>
      <c r="L286" s="724"/>
      <c r="M286" s="724"/>
      <c r="N286" s="724"/>
      <c r="O286" s="724"/>
      <c r="P286" s="724"/>
      <c r="Q286" s="724"/>
      <c r="R286" s="724"/>
      <c r="S286" s="724"/>
      <c r="T286" s="724"/>
      <c r="U286" s="724"/>
      <c r="V286" s="724"/>
      <c r="W286" s="724"/>
      <c r="X286" s="724"/>
      <c r="Y286" s="745"/>
      <c r="Z286" s="745"/>
      <c r="AA286" s="745"/>
      <c r="AB286" s="745"/>
      <c r="AC286" s="745"/>
      <c r="AD286" s="745"/>
      <c r="AE286" s="724"/>
      <c r="AF286" s="724"/>
      <c r="AG286" s="724"/>
      <c r="AH286" s="724"/>
      <c r="AI286" s="724"/>
      <c r="AJ286" s="724"/>
      <c r="AK286" s="724"/>
      <c r="AL286" s="724"/>
      <c r="AM286" s="724"/>
      <c r="AN286" s="724"/>
      <c r="AO286" s="724"/>
      <c r="AP286" s="724"/>
      <c r="AQ286" s="724"/>
      <c r="AR286" s="724"/>
      <c r="AS286" s="724"/>
      <c r="AT286" s="724"/>
      <c r="AU286" s="724"/>
      <c r="AV286" s="724"/>
      <c r="AW286" s="724"/>
      <c r="AX286" s="729" t="str">
        <f>'wedstrijd 1-12'!A5</f>
        <v>U heeft 14 dagen de tijd om de ruim voor tijd afgezegde wedstrijden in te halen.</v>
      </c>
      <c r="AY286" s="724"/>
      <c r="AZ286" s="724"/>
      <c r="BA286" s="724"/>
      <c r="BB286" s="724"/>
      <c r="BC286" s="724"/>
      <c r="BD286" s="729">
        <f>'wedstrijd 1-12'!A6</f>
        <v>0</v>
      </c>
      <c r="BE286" s="724"/>
      <c r="BF286" s="724"/>
      <c r="BG286" s="724"/>
      <c r="BH286" s="724"/>
      <c r="BI286" s="724"/>
      <c r="BJ286" s="724"/>
      <c r="BK286" s="724"/>
      <c r="BL286" s="724"/>
      <c r="BM286" s="724"/>
      <c r="BN286" s="724"/>
      <c r="BO286" s="724"/>
      <c r="BP286" s="724"/>
      <c r="BQ286" s="724"/>
      <c r="BR286" s="724"/>
      <c r="BS286" s="724"/>
      <c r="BT286" s="724"/>
      <c r="BU286" s="724"/>
      <c r="BV286" s="724"/>
      <c r="BW286" s="724"/>
      <c r="BX286" s="724"/>
      <c r="BY286" s="724"/>
      <c r="BZ286" s="724"/>
      <c r="CA286" s="724"/>
      <c r="CB286" s="724"/>
      <c r="CC286" s="724"/>
      <c r="CD286" s="724"/>
      <c r="CE286" s="724"/>
      <c r="CF286" s="724"/>
      <c r="CG286" s="724"/>
      <c r="CH286" s="729"/>
      <c r="CI286" s="724"/>
      <c r="CJ286" s="724"/>
      <c r="CK286" s="724"/>
      <c r="CL286" s="724"/>
      <c r="CM286" s="724"/>
      <c r="CN286" s="724"/>
      <c r="CO286" s="724"/>
      <c r="CP286" s="724"/>
      <c r="CQ286" s="724"/>
      <c r="CR286" s="724"/>
      <c r="CS286" s="724"/>
      <c r="CT286" s="724"/>
      <c r="CU286" s="724"/>
      <c r="CV286" s="724"/>
      <c r="CW286" s="724"/>
      <c r="CX286" s="724"/>
      <c r="CY286" s="724"/>
      <c r="CZ286" s="724"/>
      <c r="DA286" s="724"/>
      <c r="DB286" s="724"/>
      <c r="DC286" s="724"/>
      <c r="DD286" s="724"/>
      <c r="DE286" s="724"/>
      <c r="DF286" s="724"/>
      <c r="DG286" s="724"/>
      <c r="DH286" s="724"/>
      <c r="DI286" s="724"/>
      <c r="DJ286" s="724"/>
      <c r="DK286" s="724"/>
      <c r="DL286" s="729" t="str">
        <f>'wedstrijd 1-12'!A9</f>
        <v>Bij afzeggingen op de speeldag, zonder geldige reden, betekent 3 punten in mindering van de afzegger.</v>
      </c>
      <c r="DM286" s="724"/>
      <c r="DN286" s="724"/>
      <c r="DO286" s="724"/>
      <c r="DP286" s="724"/>
      <c r="DQ286" s="724"/>
      <c r="DR286" s="729">
        <f>'wedstrijd 1-12'!A10</f>
        <v>0</v>
      </c>
      <c r="DS286" s="724"/>
      <c r="DT286" s="724"/>
      <c r="DU286" s="724"/>
      <c r="DV286" s="724"/>
      <c r="DW286" s="724"/>
      <c r="DX286" s="724"/>
      <c r="DY286" s="724"/>
      <c r="DZ286" s="724"/>
      <c r="EA286" s="724"/>
      <c r="EB286" s="724"/>
    </row>
    <row r="287" spans="2:132" x14ac:dyDescent="0.2">
      <c r="B287" s="724"/>
      <c r="C287" s="724" t="str">
        <f>'wedstrijd 1-12'!L34</f>
        <v>E</v>
      </c>
      <c r="D287" s="724"/>
      <c r="E287" s="724"/>
      <c r="F287" s="724" t="str">
        <f>'wedstrijd 1-12'!Q34</f>
        <v>E</v>
      </c>
      <c r="G287" s="724"/>
      <c r="H287" s="724"/>
      <c r="I287" s="724" t="str">
        <f>'wedstrijd 2-13 en 11-22'!C34</f>
        <v>H</v>
      </c>
      <c r="J287" s="724"/>
      <c r="K287" s="724"/>
      <c r="L287" s="724" t="str">
        <f>'wedstrijd 2-13 en 11-22'!H34</f>
        <v>H</v>
      </c>
      <c r="M287" s="724"/>
      <c r="N287" s="724"/>
      <c r="O287" s="724" t="str">
        <f>'wedstrijd 10-21 en 3-14'!P34</f>
        <v>D</v>
      </c>
      <c r="P287" s="724"/>
      <c r="Q287" s="724"/>
      <c r="R287" s="724" t="str">
        <f>'wedstrijd 10-21 en 3-14'!U34</f>
        <v>D</v>
      </c>
      <c r="S287" s="724"/>
      <c r="T287" s="724"/>
      <c r="U287" s="724" t="str">
        <f>'wedstrijd 4-15 en 9-20'!C34</f>
        <v>H</v>
      </c>
      <c r="V287" s="724"/>
      <c r="W287" s="724"/>
      <c r="X287" s="724" t="str">
        <f>'wedstrijd 4-15 en 9-20'!H34</f>
        <v>H</v>
      </c>
      <c r="Y287" s="745"/>
      <c r="Z287" s="745"/>
      <c r="AA287" s="745" t="str">
        <f>'wedstrijd 8-19 en 5-16'!P34</f>
        <v>D</v>
      </c>
      <c r="AB287" s="745"/>
      <c r="AC287" s="745"/>
      <c r="AD287" s="745" t="str">
        <f>'wedstrijd 8-19 en 5-16'!U34</f>
        <v>D</v>
      </c>
      <c r="AE287" s="724"/>
      <c r="AF287" s="724"/>
      <c r="AG287" s="724" t="str">
        <f>'wedstrijd 6-17 en 7-18'!C34</f>
        <v>H</v>
      </c>
      <c r="AH287" s="724"/>
      <c r="AI287" s="724"/>
      <c r="AJ287" s="724" t="str">
        <f>'wedstrijd 6-17 en 7-18'!H34</f>
        <v>H</v>
      </c>
      <c r="AK287" s="724"/>
      <c r="AL287" s="724"/>
      <c r="AM287" s="724" t="str">
        <f>'wedstrijd 6-17 en 7-18'!P34</f>
        <v>B</v>
      </c>
      <c r="AN287" s="724"/>
      <c r="AO287" s="724"/>
      <c r="AP287" s="724" t="str">
        <f>'wedstrijd 6-17 en 7-18'!U34</f>
        <v>B</v>
      </c>
      <c r="AQ287" s="724"/>
      <c r="AR287" s="724"/>
      <c r="AS287" s="724" t="str">
        <f>'wedstrijd 8-19 en 5-16'!C34</f>
        <v>E</v>
      </c>
      <c r="AT287" s="724"/>
      <c r="AU287" s="724"/>
      <c r="AV287" s="724" t="str">
        <f>'wedstrijd 8-19 en 5-16'!H34</f>
        <v>E</v>
      </c>
      <c r="AW287" s="724"/>
      <c r="AX287" s="724"/>
      <c r="AY287" s="724" t="str">
        <f>'wedstrijd 4-15 en 9-20'!P34</f>
        <v>G</v>
      </c>
      <c r="AZ287" s="724"/>
      <c r="BA287" s="724"/>
      <c r="BB287" s="724" t="str">
        <f>'wedstrijd 4-15 en 9-20'!U34</f>
        <v>G</v>
      </c>
      <c r="BC287" s="724"/>
      <c r="BD287" s="724"/>
      <c r="BE287" s="724" t="str">
        <f>'wedstrijd 10-21 en 3-14'!C34</f>
        <v>E</v>
      </c>
      <c r="BF287" s="724"/>
      <c r="BG287" s="724"/>
      <c r="BH287" s="724" t="str">
        <f>'wedstrijd 10-21 en 3-14'!H34</f>
        <v>E</v>
      </c>
      <c r="BI287" s="724"/>
      <c r="BJ287" s="724"/>
      <c r="BK287" s="724" t="str">
        <f>'wedstrijd 2-13 en 11-22'!P34</f>
        <v>F</v>
      </c>
      <c r="BL287" s="724"/>
      <c r="BM287" s="724"/>
      <c r="BN287" s="724" t="str">
        <f>'wedstrijd 2-13 en 11-22'!U34</f>
        <v>F</v>
      </c>
      <c r="BO287" s="724"/>
      <c r="BP287" s="724"/>
      <c r="BQ287" s="724" t="str">
        <f>'wedstrijd 1-12'!Q34</f>
        <v>E</v>
      </c>
      <c r="BR287" s="724"/>
      <c r="BS287" s="724"/>
      <c r="BT287" s="724" t="str">
        <f>'wedstrijd 1-12'!L34</f>
        <v>E</v>
      </c>
      <c r="BU287" s="724"/>
      <c r="BV287" s="724"/>
      <c r="BW287" s="724" t="str">
        <f>'wedstrijd 2-13 en 11-22'!H34</f>
        <v>H</v>
      </c>
      <c r="BX287" s="724"/>
      <c r="BY287" s="724"/>
      <c r="BZ287" s="724" t="str">
        <f>'wedstrijd 2-13 en 11-22'!C34</f>
        <v>H</v>
      </c>
      <c r="CA287" s="724"/>
      <c r="CB287" s="724"/>
      <c r="CC287" s="724" t="str">
        <f>'wedstrijd 10-21 en 3-14'!U34</f>
        <v>D</v>
      </c>
      <c r="CD287" s="724"/>
      <c r="CE287" s="724"/>
      <c r="CF287" s="724" t="str">
        <f>'wedstrijd 10-21 en 3-14'!P34</f>
        <v>D</v>
      </c>
      <c r="CG287" s="724"/>
      <c r="CH287" s="724"/>
      <c r="CI287" s="724" t="str">
        <f>'wedstrijd 4-15 en 9-20'!H34</f>
        <v>H</v>
      </c>
      <c r="CJ287" s="724"/>
      <c r="CK287" s="724"/>
      <c r="CL287" s="724" t="str">
        <f>'wedstrijd 4-15 en 9-20'!C34</f>
        <v>H</v>
      </c>
      <c r="CM287" s="724"/>
      <c r="CN287" s="724"/>
      <c r="CO287" s="724" t="str">
        <f>'wedstrijd 8-19 en 5-16'!U34</f>
        <v>D</v>
      </c>
      <c r="CP287" s="724"/>
      <c r="CQ287" s="724"/>
      <c r="CR287" s="724" t="str">
        <f>'wedstrijd 8-19 en 5-16'!P34</f>
        <v>D</v>
      </c>
      <c r="CS287" s="724"/>
      <c r="CT287" s="724"/>
      <c r="CU287" s="724" t="str">
        <f>'wedstrijd 6-17 en 7-18'!H34</f>
        <v>H</v>
      </c>
      <c r="CV287" s="724"/>
      <c r="CW287" s="724"/>
      <c r="CX287" s="724" t="str">
        <f>'wedstrijd 6-17 en 7-18'!C34</f>
        <v>H</v>
      </c>
      <c r="CY287" s="724"/>
      <c r="CZ287" s="724"/>
      <c r="DA287" s="724" t="str">
        <f>'wedstrijd 6-17 en 7-18'!U34</f>
        <v>B</v>
      </c>
      <c r="DB287" s="724"/>
      <c r="DC287" s="724"/>
      <c r="DD287" s="724" t="str">
        <f>'wedstrijd 6-17 en 7-18'!P34</f>
        <v>B</v>
      </c>
      <c r="DE287" s="724"/>
      <c r="DF287" s="724"/>
      <c r="DG287" s="724" t="str">
        <f>'wedstrijd 8-19 en 5-16'!H34</f>
        <v>E</v>
      </c>
      <c r="DH287" s="724"/>
      <c r="DI287" s="724"/>
      <c r="DJ287" s="724" t="str">
        <f>'wedstrijd 8-19 en 5-16'!C34</f>
        <v>E</v>
      </c>
      <c r="DK287" s="724"/>
      <c r="DL287" s="724"/>
      <c r="DM287" s="724" t="str">
        <f>'wedstrijd 4-15 en 9-20'!U34</f>
        <v>G</v>
      </c>
      <c r="DN287" s="724"/>
      <c r="DO287" s="724"/>
      <c r="DP287" s="724" t="str">
        <f>'wedstrijd 4-15 en 9-20'!P34</f>
        <v>G</v>
      </c>
      <c r="DQ287" s="724"/>
      <c r="DR287" s="724"/>
      <c r="DS287" s="724" t="str">
        <f>'wedstrijd 10-21 en 3-14'!H34</f>
        <v>E</v>
      </c>
      <c r="DT287" s="724"/>
      <c r="DU287" s="724"/>
      <c r="DV287" s="724" t="str">
        <f>'wedstrijd 10-21 en 3-14'!C34</f>
        <v>E</v>
      </c>
      <c r="DW287" s="724"/>
      <c r="DX287" s="724"/>
      <c r="DY287" s="724" t="str">
        <f>'wedstrijd 2-13 en 11-22'!U34</f>
        <v>F</v>
      </c>
      <c r="DZ287" s="724"/>
      <c r="EA287" s="724"/>
      <c r="EB287" s="724" t="str">
        <f>'wedstrijd 2-13 en 11-22'!P34</f>
        <v>F</v>
      </c>
    </row>
    <row r="288" spans="2:132" x14ac:dyDescent="0.2">
      <c r="B288" s="724"/>
      <c r="C288" s="724"/>
      <c r="D288" s="724"/>
      <c r="E288" s="724"/>
      <c r="F288" s="724"/>
      <c r="G288" s="724"/>
      <c r="H288" s="724"/>
      <c r="I288" s="724"/>
      <c r="J288" s="724"/>
      <c r="K288" s="724"/>
      <c r="L288" s="724"/>
      <c r="M288" s="724"/>
      <c r="N288" s="724"/>
      <c r="O288" s="724"/>
      <c r="P288" s="724"/>
      <c r="Q288" s="724"/>
      <c r="R288" s="724"/>
      <c r="S288" s="724"/>
      <c r="T288" s="724"/>
      <c r="U288" s="724"/>
      <c r="V288" s="724"/>
      <c r="W288" s="724"/>
      <c r="X288" s="724"/>
      <c r="Y288" s="745"/>
      <c r="Z288" s="745"/>
      <c r="AA288" s="745"/>
      <c r="AB288" s="745"/>
      <c r="AC288" s="745"/>
      <c r="AD288" s="745"/>
      <c r="AE288" s="724"/>
      <c r="AF288" s="724"/>
      <c r="AG288" s="724"/>
      <c r="AH288" s="724"/>
      <c r="AI288" s="724"/>
      <c r="AJ288" s="724"/>
      <c r="AK288" s="724"/>
      <c r="AL288" s="724"/>
      <c r="AM288" s="724"/>
      <c r="AN288" s="724"/>
      <c r="AO288" s="724"/>
      <c r="AP288" s="724"/>
      <c r="AQ288" s="724"/>
      <c r="AR288" s="724"/>
      <c r="AS288" s="724"/>
      <c r="AT288" s="724"/>
      <c r="AU288" s="724"/>
      <c r="AV288" s="724"/>
      <c r="AW288" s="724"/>
      <c r="AX288" s="724"/>
      <c r="AY288" s="724"/>
      <c r="AZ288" s="724"/>
      <c r="BA288" s="724"/>
      <c r="BB288" s="724"/>
      <c r="BC288" s="724"/>
      <c r="BD288" s="724"/>
      <c r="BE288" s="724"/>
      <c r="BF288" s="724"/>
      <c r="BG288" s="724"/>
      <c r="BH288" s="724"/>
      <c r="BI288" s="724"/>
      <c r="BJ288" s="724"/>
      <c r="BK288" s="724"/>
      <c r="BL288" s="724"/>
      <c r="BM288" s="724"/>
      <c r="BN288" s="724"/>
      <c r="BO288" s="724"/>
      <c r="BP288" s="724"/>
      <c r="BQ288" s="724"/>
      <c r="BR288" s="724"/>
      <c r="BS288" s="724"/>
      <c r="BT288" s="724"/>
      <c r="BU288" s="724"/>
      <c r="BV288" s="724"/>
      <c r="BW288" s="724"/>
      <c r="BX288" s="724"/>
      <c r="BY288" s="724"/>
      <c r="BZ288" s="724"/>
      <c r="CA288" s="724"/>
      <c r="CB288" s="724"/>
      <c r="CC288" s="724"/>
      <c r="CD288" s="724"/>
      <c r="CE288" s="724"/>
      <c r="CF288" s="724"/>
      <c r="CG288" s="724"/>
      <c r="CH288" s="724"/>
      <c r="CI288" s="724"/>
      <c r="CJ288" s="724"/>
      <c r="CK288" s="724"/>
      <c r="CL288" s="724"/>
      <c r="CM288" s="724"/>
      <c r="CN288" s="724"/>
      <c r="CO288" s="724"/>
      <c r="CP288" s="724"/>
      <c r="CQ288" s="724"/>
      <c r="CR288" s="724"/>
      <c r="CS288" s="724"/>
      <c r="CT288" s="724"/>
      <c r="CU288" s="724"/>
      <c r="CV288" s="724"/>
      <c r="CW288" s="724"/>
      <c r="CX288" s="724"/>
      <c r="CY288" s="724"/>
      <c r="CZ288" s="724"/>
      <c r="DA288" s="724"/>
      <c r="DB288" s="724"/>
      <c r="DC288" s="724"/>
      <c r="DD288" s="724"/>
      <c r="DE288" s="724"/>
      <c r="DF288" s="724"/>
      <c r="DG288" s="724"/>
      <c r="DH288" s="724"/>
      <c r="DI288" s="724"/>
      <c r="DJ288" s="724"/>
      <c r="DK288" s="724"/>
      <c r="DL288" s="724"/>
      <c r="DM288" s="724"/>
      <c r="DN288" s="724"/>
      <c r="DO288" s="724"/>
      <c r="DP288" s="724"/>
      <c r="DQ288" s="724"/>
      <c r="DR288" s="724"/>
      <c r="DS288" s="724"/>
      <c r="DT288" s="724"/>
      <c r="DU288" s="724"/>
      <c r="DV288" s="724"/>
      <c r="DW288" s="724"/>
      <c r="DX288" s="724"/>
      <c r="DY288" s="724"/>
      <c r="DZ288" s="724"/>
      <c r="EA288" s="724"/>
      <c r="EB288" s="724"/>
    </row>
    <row r="289" spans="2:132" x14ac:dyDescent="0.2">
      <c r="B289" s="724"/>
      <c r="C289" s="730">
        <f>'wedstrijd 1-12'!N34</f>
        <v>27.3</v>
      </c>
      <c r="D289" s="724"/>
      <c r="E289" s="724"/>
      <c r="F289" s="730">
        <f>'wedstrijd 1-12'!S34</f>
        <v>27.013422500000001</v>
      </c>
      <c r="G289" s="724"/>
      <c r="H289" s="724"/>
      <c r="I289" s="730">
        <f>'wedstrijd 2-13 en 11-22'!E34</f>
        <v>9.5</v>
      </c>
      <c r="J289" s="724"/>
      <c r="K289" s="724"/>
      <c r="L289" s="730">
        <f>'wedstrijd 2-13 en 11-22'!J34</f>
        <v>11.1725675</v>
      </c>
      <c r="M289" s="724"/>
      <c r="N289" s="724"/>
      <c r="O289" s="730">
        <f>'wedstrijd 10-21 en 3-14'!R34</f>
        <v>37.558685000000004</v>
      </c>
      <c r="P289" s="724"/>
      <c r="Q289" s="724"/>
      <c r="R289" s="730">
        <f>'wedstrijd 10-21 en 3-14'!W34</f>
        <v>30.226700000000001</v>
      </c>
      <c r="S289" s="724"/>
      <c r="T289" s="724"/>
      <c r="U289" s="730">
        <f>'wedstrijd 4-15 en 9-20'!E34</f>
        <v>11.625</v>
      </c>
      <c r="V289" s="724"/>
      <c r="W289" s="724"/>
      <c r="X289" s="730">
        <f>'wedstrijd 4-15 en 9-20'!J34</f>
        <v>12.793732499999999</v>
      </c>
      <c r="Y289" s="745"/>
      <c r="Z289" s="745"/>
      <c r="AA289" s="746">
        <f>'wedstrijd 8-19 en 5-16'!R34</f>
        <v>30.226700000000001</v>
      </c>
      <c r="AB289" s="745"/>
      <c r="AC289" s="745"/>
      <c r="AD289" s="746">
        <f>'wedstrijd 8-19 en 5-16'!W34</f>
        <v>28.869779999999999</v>
      </c>
      <c r="AE289" s="724"/>
      <c r="AF289" s="724"/>
      <c r="AG289" s="730">
        <f>'wedstrijd 6-17 en 7-18'!E34</f>
        <v>9.5</v>
      </c>
      <c r="AH289" s="724"/>
      <c r="AI289" s="724"/>
      <c r="AJ289" s="730">
        <f>'wedstrijd 6-17 en 7-18'!J34</f>
        <v>12.793732499999999</v>
      </c>
      <c r="AK289" s="724"/>
      <c r="AL289" s="724"/>
      <c r="AM289" s="730">
        <f>'wedstrijd 6-17 en 7-18'!R34</f>
        <v>54.712642499999994</v>
      </c>
      <c r="AN289" s="724"/>
      <c r="AO289" s="724"/>
      <c r="AP289" s="730">
        <f>'wedstrijd 6-17 en 7-18'!W34</f>
        <v>54.054054999999998</v>
      </c>
      <c r="AQ289" s="724"/>
      <c r="AR289" s="724"/>
      <c r="AS289" s="730">
        <f>'wedstrijd 8-19 en 5-16'!E34</f>
        <v>27.013422500000001</v>
      </c>
      <c r="AT289" s="724"/>
      <c r="AU289" s="724"/>
      <c r="AV289" s="730">
        <f>'wedstrijd 8-19 en 5-16'!J34</f>
        <v>25.735295000000001</v>
      </c>
      <c r="AW289" s="724"/>
      <c r="AX289" s="724"/>
      <c r="AY289" s="730">
        <f>'wedstrijd 4-15 en 9-20'!R34</f>
        <v>16.828254999999999</v>
      </c>
      <c r="AZ289" s="724"/>
      <c r="BA289" s="724"/>
      <c r="BB289" s="730">
        <f>'wedstrijd 4-15 en 9-20'!W34</f>
        <v>17.402597499999999</v>
      </c>
      <c r="BC289" s="724"/>
      <c r="BD289" s="724"/>
      <c r="BE289" s="730">
        <f>'wedstrijd 10-21 en 3-14'!E34</f>
        <v>27.197149999999997</v>
      </c>
      <c r="BF289" s="724"/>
      <c r="BG289" s="724"/>
      <c r="BH289" s="730">
        <f>'wedstrijd 10-21 en 3-14'!J34</f>
        <v>25.735295000000001</v>
      </c>
      <c r="BI289" s="724"/>
      <c r="BJ289" s="724"/>
      <c r="BK289" s="730">
        <f>'wedstrijd 2-13 en 11-22'!R34</f>
        <v>20.570387500000002</v>
      </c>
      <c r="BL289" s="724"/>
      <c r="BM289" s="724"/>
      <c r="BN289" s="730">
        <f>'wedstrijd 2-13 en 11-22'!W34</f>
        <v>23.396675000000002</v>
      </c>
      <c r="BO289" s="724"/>
      <c r="BP289" s="724"/>
      <c r="BQ289" s="730">
        <f>'wedstrijd 1-12'!S34</f>
        <v>27.013422500000001</v>
      </c>
      <c r="BR289" s="724"/>
      <c r="BS289" s="724"/>
      <c r="BT289" s="730">
        <f>'wedstrijd 1-12'!N34</f>
        <v>27.3</v>
      </c>
      <c r="BU289" s="724"/>
      <c r="BV289" s="724"/>
      <c r="BW289" s="730">
        <f>'wedstrijd 2-13 en 11-22'!J34</f>
        <v>11.1725675</v>
      </c>
      <c r="BX289" s="724"/>
      <c r="BY289" s="724"/>
      <c r="BZ289" s="730">
        <f>'wedstrijd 2-13 en 11-22'!E34</f>
        <v>9.5</v>
      </c>
      <c r="CA289" s="724"/>
      <c r="CB289" s="724"/>
      <c r="CC289" s="730">
        <f>'wedstrijd 10-21 en 3-14'!W34</f>
        <v>30.226700000000001</v>
      </c>
      <c r="CD289" s="724"/>
      <c r="CE289" s="724"/>
      <c r="CF289" s="730">
        <f>'wedstrijd 10-21 en 3-14'!R34</f>
        <v>37.558685000000004</v>
      </c>
      <c r="CG289" s="724"/>
      <c r="CH289" s="724"/>
      <c r="CI289" s="730">
        <f>'wedstrijd 4-15 en 9-20'!J34</f>
        <v>12.793732499999999</v>
      </c>
      <c r="CJ289" s="724"/>
      <c r="CK289" s="724"/>
      <c r="CL289" s="730">
        <f>'wedstrijd 4-15 en 9-20'!E34</f>
        <v>11.625</v>
      </c>
      <c r="CM289" s="724"/>
      <c r="CN289" s="724"/>
      <c r="CO289" s="730">
        <f>'wedstrijd 8-19 en 5-16'!W34</f>
        <v>28.869779999999999</v>
      </c>
      <c r="CP289" s="724"/>
      <c r="CQ289" s="724"/>
      <c r="CR289" s="730">
        <f>'wedstrijd 8-19 en 5-16'!R34</f>
        <v>30.226700000000001</v>
      </c>
      <c r="CS289" s="724"/>
      <c r="CT289" s="724"/>
      <c r="CU289" s="730">
        <f>'wedstrijd 6-17 en 7-18'!J34</f>
        <v>12.793732499999999</v>
      </c>
      <c r="CV289" s="724"/>
      <c r="CW289" s="724"/>
      <c r="CX289" s="730">
        <f>'wedstrijd 6-17 en 7-18'!E34</f>
        <v>9.5</v>
      </c>
      <c r="CY289" s="724"/>
      <c r="CZ289" s="724"/>
      <c r="DA289" s="730">
        <f>'wedstrijd 6-17 en 7-18'!W34</f>
        <v>54.054054999999998</v>
      </c>
      <c r="DB289" s="724"/>
      <c r="DC289" s="724"/>
      <c r="DD289" s="730">
        <f>'wedstrijd 6-17 en 7-18'!R34</f>
        <v>54.712642499999994</v>
      </c>
      <c r="DE289" s="724"/>
      <c r="DF289" s="724"/>
      <c r="DG289" s="730">
        <f>'wedstrijd 8-19 en 5-16'!J34</f>
        <v>25.735295000000001</v>
      </c>
      <c r="DH289" s="724"/>
      <c r="DI289" s="724"/>
      <c r="DJ289" s="730">
        <f>'wedstrijd 8-19 en 5-16'!E34</f>
        <v>27.013422500000001</v>
      </c>
      <c r="DK289" s="724"/>
      <c r="DL289" s="724"/>
      <c r="DM289" s="730">
        <f>'wedstrijd 4-15 en 9-20'!W34</f>
        <v>17.402597499999999</v>
      </c>
      <c r="DN289" s="724"/>
      <c r="DO289" s="724"/>
      <c r="DP289" s="730">
        <f>'wedstrijd 4-15 en 9-20'!R34</f>
        <v>16.828254999999999</v>
      </c>
      <c r="DQ289" s="724"/>
      <c r="DR289" s="724"/>
      <c r="DS289" s="730">
        <f>'wedstrijd 10-21 en 3-14'!J34</f>
        <v>25.735295000000001</v>
      </c>
      <c r="DT289" s="724"/>
      <c r="DU289" s="724"/>
      <c r="DV289" s="730">
        <f>'wedstrijd 10-21 en 3-14'!E34</f>
        <v>27.197149999999997</v>
      </c>
      <c r="DW289" s="724"/>
      <c r="DX289" s="724"/>
      <c r="DY289" s="730">
        <f>'wedstrijd 2-13 en 11-22'!W34</f>
        <v>23.396675000000002</v>
      </c>
      <c r="DZ289" s="724"/>
      <c r="EA289" s="724"/>
      <c r="EB289" s="730">
        <f>'wedstrijd 2-13 en 11-22'!R34</f>
        <v>20.570387500000002</v>
      </c>
    </row>
    <row r="290" spans="2:132" s="729" customFormat="1" x14ac:dyDescent="0.25">
      <c r="B290" s="729" t="str">
        <f>'wedstrijd 1-12'!O34</f>
        <v>Uitgevallen Meer v.d.John</v>
      </c>
      <c r="E290" s="729" t="str">
        <f>'wedstrijd 1-12'!T34</f>
        <v>Wit de Jan</v>
      </c>
      <c r="H290" s="729" t="str">
        <f>'wedstrijd 2-13 en 11-22'!F34</f>
        <v>Kamp van de Hennie*</v>
      </c>
      <c r="K290" s="729" t="str">
        <f>'wedstrijd 2-13 en 11-22'!K34</f>
        <v>Mathijsen Bert*</v>
      </c>
      <c r="N290" s="729" t="str">
        <f>'wedstrijd 10-21 en 3-14'!S34</f>
        <v>Verleun Jan</v>
      </c>
      <c r="Q290" s="729" t="str">
        <f>'wedstrijd 10-21 en 3-14'!X34</f>
        <v xml:space="preserve">Achterberg Arnold </v>
      </c>
      <c r="T290" s="729" t="str">
        <f>'wedstrijd 4-15 en 9-20'!F34</f>
        <v>Werf v.d.Leo</v>
      </c>
      <c r="W290" s="729" t="str">
        <f>'wedstrijd 4-15 en 9-20'!K34</f>
        <v>Knip Ron</v>
      </c>
      <c r="Z290" s="729" t="str">
        <f>'wedstrijd 8-19 en 5-16'!S34</f>
        <v xml:space="preserve">Achterberg Arnold </v>
      </c>
      <c r="AC290" s="729" t="str">
        <f>'wedstrijd 8-19 en 5-16'!X34</f>
        <v>Sandbrink Joop</v>
      </c>
      <c r="AF290" s="729" t="str">
        <f>'wedstrijd 6-17 en 7-18'!F34</f>
        <v>Masson Egbert*</v>
      </c>
      <c r="AI290" s="729" t="str">
        <f>'wedstrijd 6-17 en 7-18'!K34</f>
        <v>Knip Ron</v>
      </c>
      <c r="AL290" s="729" t="str">
        <f>'wedstrijd 6-17 en 7-18'!S34</f>
        <v>Haselkamp v.d.Toon</v>
      </c>
      <c r="AO290" s="729" t="str">
        <f>'wedstrijd 6-17 en 7-18'!X34</f>
        <v>Rooijen van Albert</v>
      </c>
      <c r="AR290" s="729" t="str">
        <f>'wedstrijd 8-19 en 5-16'!F34</f>
        <v>Wit de Jan</v>
      </c>
      <c r="AU290" s="729" t="str">
        <f>'wedstrijd 8-19 en 5-16'!K34</f>
        <v>Boekraad Ad</v>
      </c>
      <c r="AX290" s="729" t="str">
        <f>'wedstrijd 4-15 en 9-20'!S34</f>
        <v>Uitgevallan Mink Loek</v>
      </c>
      <c r="BA290" s="729" t="str">
        <f>'wedstrijd 4-15 en 9-20'!X34</f>
        <v>Langenberg Jaap</v>
      </c>
      <c r="BD290" s="729" t="str">
        <f>'wedstrijd 10-21 en 3-14'!F34</f>
        <v>Verkleij Cock</v>
      </c>
      <c r="BG290" s="729" t="str">
        <f>'wedstrijd 10-21 en 3-14'!K34</f>
        <v>Boekraad Ad</v>
      </c>
      <c r="BJ290" s="729" t="str">
        <f>'wedstrijd 2-13 en 11-22'!S34</f>
        <v xml:space="preserve">Rooijen van Joop </v>
      </c>
      <c r="BM290" s="729" t="str">
        <f>'wedstrijd 2-13 en 11-22'!X34</f>
        <v>Vliet v. Cees</v>
      </c>
      <c r="BP290" s="729" t="str">
        <f>'wedstrijd 1-12'!T34</f>
        <v>Wit de Jan</v>
      </c>
      <c r="BS290" s="729" t="str">
        <f>'wedstrijd 1-12'!O34</f>
        <v>Uitgevallen Meer v.d.John</v>
      </c>
      <c r="BU290" s="729" t="s">
        <v>509</v>
      </c>
      <c r="BV290" s="729" t="str">
        <f>'wedstrijd 2-13 en 11-22'!K34</f>
        <v>Mathijsen Bert*</v>
      </c>
      <c r="BY290" s="729" t="str">
        <f>'wedstrijd 2-13 en 11-22'!F34</f>
        <v>Kamp van de Hennie*</v>
      </c>
      <c r="CA290" s="729" t="s">
        <v>509</v>
      </c>
      <c r="CB290" s="729" t="str">
        <f>'wedstrijd 10-21 en 3-14'!X34</f>
        <v xml:space="preserve">Achterberg Arnold </v>
      </c>
      <c r="CE290" s="729" t="str">
        <f>'wedstrijd 10-21 en 3-14'!S34</f>
        <v>Verleun Jan</v>
      </c>
      <c r="CH290" s="729" t="str">
        <f>'wedstrijd 4-15 en 9-20'!K34</f>
        <v>Knip Ron</v>
      </c>
      <c r="CK290" s="729" t="str">
        <f>'wedstrijd 4-15 en 9-20'!F34</f>
        <v>Werf v.d.Leo</v>
      </c>
      <c r="CN290" s="729" t="str">
        <f>'wedstrijd 8-19 en 5-16'!X34</f>
        <v>Sandbrink Joop</v>
      </c>
      <c r="CQ290" s="729" t="str">
        <f>'wedstrijd 8-19 en 5-16'!S34</f>
        <v xml:space="preserve">Achterberg Arnold </v>
      </c>
      <c r="CT290" s="729" t="str">
        <f>'wedstrijd 6-17 en 7-18'!K34</f>
        <v>Knip Ron</v>
      </c>
      <c r="CW290" s="729" t="str">
        <f>'wedstrijd 6-17 en 7-18'!F34</f>
        <v>Masson Egbert*</v>
      </c>
      <c r="CZ290" s="729" t="str">
        <f>'wedstrijd 6-17 en 7-18'!X34</f>
        <v>Rooijen van Albert</v>
      </c>
      <c r="DC290" s="729" t="str">
        <f>'wedstrijd 6-17 en 7-18'!S34</f>
        <v>Haselkamp v.d.Toon</v>
      </c>
      <c r="DF290" s="729" t="str">
        <f>'wedstrijd 8-19 en 5-16'!K34</f>
        <v>Boekraad Ad</v>
      </c>
      <c r="DI290" s="729" t="str">
        <f>'wedstrijd 8-19 en 5-16'!F34</f>
        <v>Wit de Jan</v>
      </c>
      <c r="DL290" s="729" t="str">
        <f>'wedstrijd 4-15 en 9-20'!X34</f>
        <v>Langenberg Jaap</v>
      </c>
      <c r="DO290" s="729" t="str">
        <f>'wedstrijd 4-15 en 9-20'!S34</f>
        <v>Uitgevallan Mink Loek</v>
      </c>
      <c r="DR290" s="729" t="str">
        <f>'wedstrijd 10-21 en 3-14'!K34</f>
        <v>Boekraad Ad</v>
      </c>
      <c r="DU290" s="729" t="str">
        <f>'wedstrijd 10-21 en 3-14'!F34</f>
        <v>Verkleij Cock</v>
      </c>
      <c r="DX290" s="729" t="str">
        <f>'wedstrijd 2-13 en 11-22'!X34</f>
        <v>Vliet v. Cees</v>
      </c>
      <c r="EA290" s="729" t="str">
        <f>'wedstrijd 2-13 en 11-22'!S34</f>
        <v xml:space="preserve">Rooijen van Joop </v>
      </c>
    </row>
    <row r="293" spans="2:132" x14ac:dyDescent="0.2">
      <c r="C293" s="723" t="s">
        <v>319</v>
      </c>
      <c r="I293" s="723" t="s">
        <v>319</v>
      </c>
      <c r="O293" s="723" t="s">
        <v>319</v>
      </c>
      <c r="U293" s="723" t="s">
        <v>319</v>
      </c>
      <c r="AA293" s="723" t="s">
        <v>319</v>
      </c>
      <c r="AG293" s="723" t="s">
        <v>319</v>
      </c>
      <c r="AM293" s="723" t="s">
        <v>319</v>
      </c>
      <c r="AS293" s="723" t="s">
        <v>319</v>
      </c>
      <c r="AY293" s="723" t="s">
        <v>319</v>
      </c>
      <c r="BE293" s="723" t="s">
        <v>319</v>
      </c>
      <c r="BK293" s="723" t="s">
        <v>319</v>
      </c>
      <c r="BQ293" s="723" t="s">
        <v>319</v>
      </c>
      <c r="BW293" s="723" t="s">
        <v>319</v>
      </c>
      <c r="CC293" s="723" t="s">
        <v>319</v>
      </c>
      <c r="CI293" s="723" t="s">
        <v>319</v>
      </c>
      <c r="CO293" s="723" t="s">
        <v>319</v>
      </c>
      <c r="CU293" s="723" t="s">
        <v>319</v>
      </c>
      <c r="DA293" s="723" t="s">
        <v>319</v>
      </c>
      <c r="DG293" s="723" t="s">
        <v>319</v>
      </c>
      <c r="DM293" s="723" t="s">
        <v>319</v>
      </c>
      <c r="DS293" s="723" t="s">
        <v>319</v>
      </c>
      <c r="DY293" s="723" t="s">
        <v>319</v>
      </c>
    </row>
    <row r="294" spans="2:132" x14ac:dyDescent="0.2">
      <c r="B294" s="724">
        <f>'wedstrijd 1-12'!L1</f>
        <v>1</v>
      </c>
      <c r="F294" s="725">
        <f>'wedstrijd 1-12'!I2</f>
        <v>43382</v>
      </c>
      <c r="G294" s="724"/>
      <c r="H294" s="724">
        <f>'wedstrijd 2-13 en 11-22'!C1</f>
        <v>2</v>
      </c>
      <c r="I294" s="724"/>
      <c r="J294" s="724"/>
      <c r="K294" s="724"/>
      <c r="L294" s="725">
        <f>'wedstrijd 2-13 en 11-22'!A1</f>
        <v>43389</v>
      </c>
      <c r="M294" s="724"/>
      <c r="N294" s="724">
        <f>'wedstrijd 10-21 en 3-14'!P1</f>
        <v>3</v>
      </c>
      <c r="O294" s="724"/>
      <c r="P294" s="724"/>
      <c r="Q294" s="724"/>
      <c r="R294" s="725">
        <f>'wedstrijd 10-21 en 3-14'!M2</f>
        <v>43396</v>
      </c>
      <c r="S294" s="724"/>
      <c r="T294" s="724">
        <f>'wedstrijd 4-15 en 9-20'!C1</f>
        <v>4</v>
      </c>
      <c r="U294" s="724"/>
      <c r="V294" s="724"/>
      <c r="W294" s="724"/>
      <c r="X294" s="725">
        <f>'wedstrijd 4-15 en 9-20'!A1</f>
        <v>43403</v>
      </c>
      <c r="Y294" s="724"/>
      <c r="Z294" s="724">
        <f>'wedstrijd 8-19 en 5-16'!P1</f>
        <v>5</v>
      </c>
      <c r="AA294" s="724"/>
      <c r="AB294" s="724"/>
      <c r="AC294" s="724"/>
      <c r="AD294" s="725">
        <f>'wedstrijd 8-19 en 5-16'!M2</f>
        <v>43410</v>
      </c>
      <c r="AE294" s="724"/>
      <c r="AF294" s="724">
        <f>'wedstrijd 6-17 en 7-18'!C1</f>
        <v>6</v>
      </c>
      <c r="AG294" s="724"/>
      <c r="AH294" s="724"/>
      <c r="AI294" s="724"/>
      <c r="AJ294" s="725">
        <f>'wedstrijd 6-17 en 7-18'!A1</f>
        <v>43417</v>
      </c>
      <c r="AK294" s="724"/>
      <c r="AL294" s="724">
        <f>'wedstrijd 6-17 en 7-18'!P1</f>
        <v>7</v>
      </c>
      <c r="AM294" s="724"/>
      <c r="AN294" s="724"/>
      <c r="AO294" s="724"/>
      <c r="AP294" s="725">
        <f>'wedstrijd 6-17 en 7-18'!M2</f>
        <v>43424</v>
      </c>
      <c r="AQ294" s="724"/>
      <c r="AR294" s="724">
        <f>'wedstrijd 8-19 en 5-16'!C1</f>
        <v>8</v>
      </c>
      <c r="AS294" s="724"/>
      <c r="AT294" s="724"/>
      <c r="AU294" s="724"/>
      <c r="AV294" s="725">
        <f>'wedstrijd 8-19 en 5-16'!A1</f>
        <v>43431</v>
      </c>
      <c r="AW294" s="724"/>
      <c r="AX294" s="724">
        <f>'wedstrijd 4-15 en 9-20'!P1</f>
        <v>9</v>
      </c>
      <c r="AY294" s="724"/>
      <c r="AZ294" s="724"/>
      <c r="BA294" s="724"/>
      <c r="BB294" s="725">
        <f>'wedstrijd 4-15 en 9-20'!M2</f>
        <v>43438</v>
      </c>
      <c r="BC294" s="724"/>
      <c r="BD294" s="724">
        <f>'wedstrijd 10-21 en 3-14'!C1</f>
        <v>10</v>
      </c>
      <c r="BE294" s="724"/>
      <c r="BF294" s="724"/>
      <c r="BG294" s="724"/>
      <c r="BH294" s="725">
        <f>'wedstrijd 10-21 en 3-14'!A1</f>
        <v>43445</v>
      </c>
      <c r="BI294" s="724"/>
      <c r="BJ294" s="724">
        <f>'wedstrijd 2-13 en 11-22'!P1</f>
        <v>11</v>
      </c>
      <c r="BK294" s="724"/>
      <c r="BL294" s="724"/>
      <c r="BM294" s="724"/>
      <c r="BN294" s="725">
        <f>'wedstrijd 2-13 en 11-22'!M2</f>
        <v>43452</v>
      </c>
      <c r="BO294" s="724"/>
      <c r="BP294" s="724" t="str">
        <f>'wedstrijd 1-12'!L55</f>
        <v>12</v>
      </c>
      <c r="BQ294" s="724"/>
      <c r="BR294" s="724"/>
      <c r="BS294" s="724"/>
      <c r="BT294" s="726" t="str">
        <f>'wedstrijd 1-12'!I55</f>
        <v>08-01-2019</v>
      </c>
      <c r="BU294" s="724"/>
      <c r="BV294" s="724">
        <f>'wedstrijd 2-13 en 11-22'!C55</f>
        <v>13</v>
      </c>
      <c r="BW294" s="724"/>
      <c r="BX294" s="724"/>
      <c r="BY294" s="724"/>
      <c r="BZ294" s="725" t="str">
        <f>'wedstrijd 2-13 en 11-22'!A55</f>
        <v>15-01-2019</v>
      </c>
      <c r="CA294" s="724"/>
      <c r="CB294" s="724">
        <f>'wedstrijd 10-21 en 3-14'!P55</f>
        <v>14</v>
      </c>
      <c r="CC294" s="724"/>
      <c r="CD294" s="724"/>
      <c r="CE294" s="724"/>
      <c r="CF294" s="727" t="str">
        <f>'wedstrijd 10-21 en 3-14'!N55</f>
        <v>22-01-2019</v>
      </c>
      <c r="CG294" s="724"/>
      <c r="CH294" s="724">
        <f>'wedstrijd 4-15 en 9-20'!C55</f>
        <v>15</v>
      </c>
      <c r="CI294" s="724"/>
      <c r="CJ294" s="724"/>
      <c r="CK294" s="724"/>
      <c r="CL294" s="727" t="str">
        <f>'wedstrijd 4-15 en 9-20'!A55</f>
        <v>29-01-2019</v>
      </c>
      <c r="CM294" s="724"/>
      <c r="CN294" s="724">
        <f>'wedstrijd 8-19 en 5-16'!P55</f>
        <v>16</v>
      </c>
      <c r="CO294" s="724"/>
      <c r="CP294" s="724"/>
      <c r="CQ294" s="724"/>
      <c r="CR294" s="727" t="str">
        <f>'wedstrijd 8-19 en 5-16'!N55</f>
        <v>05-02-2019</v>
      </c>
      <c r="CS294" s="724"/>
      <c r="CT294" s="724">
        <f>'wedstrijd 6-17 en 7-18'!C55</f>
        <v>17</v>
      </c>
      <c r="CU294" s="724"/>
      <c r="CV294" s="724"/>
      <c r="CW294" s="724"/>
      <c r="CX294" s="727" t="str">
        <f>'wedstrijd 6-17 en 7-18'!A55</f>
        <v>12-02-2019</v>
      </c>
      <c r="CY294" s="724"/>
      <c r="CZ294" s="724">
        <f>'wedstrijd 6-17 en 7-18'!P55</f>
        <v>18</v>
      </c>
      <c r="DA294" s="724"/>
      <c r="DB294" s="724"/>
      <c r="DC294" s="724"/>
      <c r="DD294" s="727" t="str">
        <f>'wedstrijd 6-17 en 7-18'!N55</f>
        <v>19-02-2019</v>
      </c>
      <c r="DE294" s="724"/>
      <c r="DF294" s="724">
        <f>'wedstrijd 8-19 en 5-16'!C55</f>
        <v>19</v>
      </c>
      <c r="DG294" s="724"/>
      <c r="DH294" s="724"/>
      <c r="DI294" s="724"/>
      <c r="DJ294" s="727" t="str">
        <f>'wedstrijd 8-19 en 5-16'!A55</f>
        <v>26-02-2019</v>
      </c>
      <c r="DK294" s="724"/>
      <c r="DL294" s="724">
        <f>'wedstrijd 4-15 en 9-20'!P55</f>
        <v>20</v>
      </c>
      <c r="DM294" s="724"/>
      <c r="DN294" s="724"/>
      <c r="DO294" s="724"/>
      <c r="DP294" s="727" t="str">
        <f>'wedstrijd 4-15 en 9-20'!N55</f>
        <v>05-03-2019</v>
      </c>
      <c r="DQ294" s="724"/>
      <c r="DR294" s="724">
        <f>'wedstrijd 10-21 en 3-14'!C55</f>
        <v>21</v>
      </c>
      <c r="DS294" s="724"/>
      <c r="DT294" s="724"/>
      <c r="DU294" s="724"/>
      <c r="DV294" s="727" t="str">
        <f>'wedstrijd 10-21 en 3-14'!A55</f>
        <v>12-03-2019</v>
      </c>
      <c r="DW294" s="724"/>
      <c r="DX294" s="724">
        <f>'wedstrijd 2-13 en 11-22'!P55</f>
        <v>22</v>
      </c>
      <c r="DY294" s="724"/>
      <c r="DZ294" s="724"/>
      <c r="EA294" s="724"/>
      <c r="EB294" s="727" t="str">
        <f>'wedstrijd 2-13 en 11-22'!N55</f>
        <v>19-03-2019</v>
      </c>
    </row>
    <row r="295" spans="2:132" x14ac:dyDescent="0.2">
      <c r="G295" s="724"/>
      <c r="H295" s="724"/>
      <c r="I295" s="724"/>
      <c r="J295" s="724"/>
      <c r="K295" s="724"/>
      <c r="L295" s="724"/>
      <c r="M295" s="724"/>
      <c r="N295" s="724"/>
      <c r="O295" s="724"/>
      <c r="P295" s="724"/>
      <c r="Q295" s="724"/>
      <c r="R295" s="724"/>
      <c r="S295" s="724"/>
      <c r="T295" s="724"/>
      <c r="U295" s="724"/>
      <c r="V295" s="724"/>
      <c r="W295" s="724"/>
      <c r="X295" s="724"/>
      <c r="Y295" s="724"/>
      <c r="Z295" s="724"/>
      <c r="AA295" s="724"/>
      <c r="AB295" s="724"/>
      <c r="AC295" s="724"/>
      <c r="AD295" s="724"/>
      <c r="AE295" s="724"/>
      <c r="AF295" s="724"/>
      <c r="AG295" s="724"/>
      <c r="AH295" s="724"/>
      <c r="AI295" s="724"/>
      <c r="AJ295" s="724"/>
      <c r="AK295" s="724"/>
      <c r="AL295" s="724"/>
      <c r="AM295" s="724"/>
      <c r="AN295" s="724"/>
      <c r="AO295" s="724"/>
      <c r="AP295" s="724"/>
      <c r="AQ295" s="724"/>
      <c r="AR295" s="724"/>
      <c r="AS295" s="724"/>
      <c r="AT295" s="724"/>
      <c r="AU295" s="724"/>
      <c r="AV295" s="724"/>
      <c r="AW295" s="724"/>
      <c r="AX295" s="724"/>
      <c r="AY295" s="724"/>
      <c r="AZ295" s="724"/>
      <c r="BA295" s="724"/>
      <c r="BB295" s="724"/>
      <c r="BC295" s="724"/>
      <c r="BD295" s="724"/>
      <c r="BE295" s="724"/>
      <c r="BF295" s="724"/>
      <c r="BG295" s="724"/>
      <c r="BH295" s="724"/>
      <c r="BI295" s="724"/>
      <c r="BJ295" s="724"/>
      <c r="BK295" s="724"/>
      <c r="BL295" s="724"/>
      <c r="BM295" s="724"/>
      <c r="BN295" s="724"/>
      <c r="BO295" s="724"/>
      <c r="BP295" s="724"/>
      <c r="BQ295" s="724"/>
      <c r="BR295" s="724"/>
      <c r="BS295" s="724"/>
      <c r="BT295" s="724"/>
      <c r="BU295" s="724"/>
      <c r="BV295" s="724"/>
      <c r="BW295" s="724"/>
      <c r="BX295" s="724"/>
      <c r="BY295" s="724"/>
      <c r="BZ295" s="724"/>
      <c r="CA295" s="724"/>
      <c r="CB295" s="724"/>
      <c r="CC295" s="724"/>
      <c r="CD295" s="724"/>
      <c r="CE295" s="724"/>
      <c r="CF295" s="724"/>
      <c r="CG295" s="724"/>
      <c r="CH295" s="724"/>
      <c r="CI295" s="724"/>
      <c r="CJ295" s="724"/>
      <c r="CK295" s="724"/>
      <c r="CL295" s="724"/>
      <c r="CM295" s="724"/>
      <c r="CN295" s="724"/>
      <c r="CO295" s="724"/>
      <c r="CP295" s="724"/>
      <c r="CQ295" s="724"/>
      <c r="CR295" s="724"/>
      <c r="CS295" s="724"/>
      <c r="CT295" s="724"/>
      <c r="CU295" s="724"/>
      <c r="CV295" s="724"/>
      <c r="CW295" s="724"/>
      <c r="CX295" s="724"/>
      <c r="CY295" s="724"/>
      <c r="CZ295" s="724"/>
      <c r="DA295" s="724"/>
      <c r="DB295" s="724"/>
      <c r="DC295" s="724"/>
      <c r="DD295" s="724"/>
      <c r="DE295" s="724"/>
      <c r="DF295" s="724"/>
      <c r="DG295" s="724"/>
      <c r="DH295" s="724"/>
      <c r="DI295" s="724"/>
      <c r="DJ295" s="724"/>
      <c r="DK295" s="724"/>
      <c r="DL295" s="724"/>
      <c r="DM295" s="724"/>
      <c r="DN295" s="724"/>
      <c r="DO295" s="724"/>
      <c r="DP295" s="724"/>
      <c r="DQ295" s="724"/>
      <c r="DR295" s="724"/>
      <c r="DS295" s="724"/>
      <c r="DT295" s="724"/>
      <c r="DU295" s="724"/>
      <c r="DV295" s="724"/>
      <c r="DW295" s="724"/>
      <c r="DX295" s="724"/>
      <c r="DY295" s="724"/>
      <c r="DZ295" s="724"/>
      <c r="EA295" s="724"/>
      <c r="EB295" s="724"/>
    </row>
    <row r="296" spans="2:132" x14ac:dyDescent="0.2">
      <c r="G296" s="724"/>
      <c r="H296" s="724"/>
      <c r="I296" s="724"/>
      <c r="J296" s="724"/>
      <c r="K296" s="724"/>
      <c r="L296" s="724"/>
      <c r="M296" s="724"/>
      <c r="N296" s="724"/>
      <c r="O296" s="724"/>
      <c r="P296" s="724"/>
      <c r="Q296" s="724"/>
      <c r="R296" s="724"/>
      <c r="S296" s="724"/>
      <c r="T296" s="724"/>
      <c r="U296" s="724"/>
      <c r="V296" s="724"/>
      <c r="W296" s="724"/>
      <c r="X296" s="724"/>
      <c r="Y296" s="724"/>
      <c r="Z296" s="724"/>
      <c r="AA296" s="724"/>
      <c r="AB296" s="724"/>
      <c r="AC296" s="724"/>
      <c r="AD296" s="724"/>
      <c r="AE296" s="724"/>
      <c r="AF296" s="724"/>
      <c r="AG296" s="724"/>
      <c r="AH296" s="724"/>
      <c r="AI296" s="724"/>
      <c r="AJ296" s="724"/>
      <c r="AK296" s="724"/>
      <c r="AL296" s="724"/>
      <c r="AM296" s="724"/>
      <c r="AN296" s="724"/>
      <c r="AO296" s="724"/>
      <c r="AP296" s="724"/>
      <c r="AQ296" s="724"/>
      <c r="AR296" s="729">
        <f>'wedstrijd 1-12'!A4</f>
        <v>0</v>
      </c>
      <c r="AS296" s="724"/>
      <c r="AT296" s="724"/>
      <c r="AU296" s="724"/>
      <c r="AV296" s="724"/>
      <c r="AW296" s="724"/>
      <c r="AX296" s="724"/>
      <c r="AY296" s="724"/>
      <c r="AZ296" s="724"/>
      <c r="BA296" s="724"/>
      <c r="BB296" s="724"/>
      <c r="BC296" s="724"/>
      <c r="BD296" s="724"/>
      <c r="BE296" s="724"/>
      <c r="BF296" s="724"/>
      <c r="BG296" s="724"/>
      <c r="BH296" s="724"/>
      <c r="BI296" s="724"/>
      <c r="BJ296" s="724"/>
      <c r="BK296" s="724"/>
      <c r="BL296" s="724"/>
      <c r="BM296" s="724"/>
      <c r="BN296" s="724"/>
      <c r="BO296" s="724"/>
      <c r="BP296" s="724"/>
      <c r="BQ296" s="724"/>
      <c r="BR296" s="724"/>
      <c r="BS296" s="724"/>
      <c r="BT296" s="724"/>
      <c r="BU296" s="724"/>
      <c r="BV296" s="724"/>
      <c r="BW296" s="724"/>
      <c r="BX296" s="724"/>
      <c r="BY296" s="724"/>
      <c r="BZ296" s="724"/>
      <c r="CA296" s="724"/>
      <c r="CB296" s="724"/>
      <c r="CC296" s="724"/>
      <c r="CD296" s="724"/>
      <c r="CE296" s="724"/>
      <c r="CF296" s="724"/>
      <c r="CG296" s="724"/>
      <c r="CH296" s="724"/>
      <c r="CI296" s="724"/>
      <c r="CJ296" s="724"/>
      <c r="CK296" s="724"/>
      <c r="CL296" s="724"/>
      <c r="CM296" s="724"/>
      <c r="CN296" s="729"/>
      <c r="CO296" s="724"/>
      <c r="CP296" s="724"/>
      <c r="CQ296" s="724"/>
      <c r="CR296" s="724"/>
      <c r="CS296" s="724"/>
      <c r="CT296" s="724"/>
      <c r="CU296" s="724"/>
      <c r="CV296" s="724"/>
      <c r="CW296" s="724"/>
      <c r="CX296" s="724"/>
      <c r="CY296" s="724"/>
      <c r="CZ296" s="729"/>
      <c r="DA296" s="724"/>
      <c r="DB296" s="724"/>
      <c r="DC296" s="724"/>
      <c r="DD296" s="724"/>
      <c r="DE296" s="724"/>
      <c r="DF296" s="729">
        <f>'wedstrijd 1-12'!A8</f>
        <v>0</v>
      </c>
      <c r="DG296" s="724"/>
      <c r="DH296" s="724"/>
      <c r="DI296" s="724"/>
      <c r="DJ296" s="724"/>
      <c r="DK296" s="724"/>
      <c r="DL296" s="724"/>
      <c r="DM296" s="724"/>
      <c r="DN296" s="724"/>
      <c r="DO296" s="724"/>
      <c r="DP296" s="724"/>
      <c r="DQ296" s="724"/>
      <c r="DR296" s="724"/>
      <c r="DS296" s="724"/>
      <c r="DT296" s="724"/>
      <c r="DU296" s="724"/>
      <c r="DV296" s="724"/>
      <c r="DW296" s="724"/>
      <c r="DX296" s="724"/>
      <c r="DY296" s="724"/>
      <c r="DZ296" s="724"/>
      <c r="EA296" s="724"/>
      <c r="EB296" s="724"/>
    </row>
    <row r="297" spans="2:132" x14ac:dyDescent="0.2">
      <c r="B297" s="724"/>
      <c r="C297" s="724" t="str">
        <f>'wedstrijd 1-12'!L35</f>
        <v>E</v>
      </c>
      <c r="D297" s="724"/>
      <c r="E297" s="724"/>
      <c r="F297" s="724" t="str">
        <f>'wedstrijd 1-12'!Q35</f>
        <v>E</v>
      </c>
      <c r="G297" s="724"/>
      <c r="H297" s="724"/>
      <c r="I297" s="724" t="str">
        <f>'wedstrijd 2-13 en 11-22'!C35</f>
        <v>G</v>
      </c>
      <c r="J297" s="724"/>
      <c r="K297" s="724"/>
      <c r="L297" s="724" t="str">
        <f>'wedstrijd 2-13 en 11-22'!H35</f>
        <v>G</v>
      </c>
      <c r="M297" s="724"/>
      <c r="N297" s="724"/>
      <c r="O297" s="724" t="str">
        <f>'wedstrijd 10-21 en 3-14'!P35</f>
        <v>E</v>
      </c>
      <c r="P297" s="724"/>
      <c r="Q297" s="724"/>
      <c r="R297" s="724" t="str">
        <f>'wedstrijd 10-21 en 3-14'!U35</f>
        <v>E</v>
      </c>
      <c r="S297" s="724"/>
      <c r="T297" s="724"/>
      <c r="U297" s="724" t="str">
        <f>'wedstrijd 4-15 en 9-20'!C35</f>
        <v>H</v>
      </c>
      <c r="V297" s="724"/>
      <c r="W297" s="724"/>
      <c r="X297" s="724" t="str">
        <f>'wedstrijd 4-15 en 9-20'!H35</f>
        <v>H</v>
      </c>
      <c r="Y297" s="724"/>
      <c r="Z297" s="724"/>
      <c r="AA297" s="724" t="str">
        <f>'wedstrijd 8-19 en 5-16'!P35</f>
        <v>C</v>
      </c>
      <c r="AB297" s="724"/>
      <c r="AC297" s="724"/>
      <c r="AD297" s="724" t="str">
        <f>'wedstrijd 8-19 en 5-16'!U35</f>
        <v>C</v>
      </c>
      <c r="AE297" s="724"/>
      <c r="AF297" s="724"/>
      <c r="AG297" s="724" t="str">
        <f>'wedstrijd 6-17 en 7-18'!C35</f>
        <v>E</v>
      </c>
      <c r="AH297" s="724"/>
      <c r="AI297" s="724"/>
      <c r="AJ297" s="724" t="str">
        <f>'wedstrijd 6-17 en 7-18'!H35</f>
        <v>E</v>
      </c>
      <c r="AK297" s="724"/>
      <c r="AL297" s="724"/>
      <c r="AM297" s="724" t="str">
        <f>'wedstrijd 6-17 en 7-18'!P35</f>
        <v>E</v>
      </c>
      <c r="AN297" s="724"/>
      <c r="AO297" s="724"/>
      <c r="AP297" s="724" t="str">
        <f>'wedstrijd 6-17 en 7-18'!U35</f>
        <v>E</v>
      </c>
      <c r="AQ297" s="724"/>
      <c r="AR297" s="724"/>
      <c r="AS297" s="724" t="str">
        <f>'wedstrijd 8-19 en 5-16'!C35</f>
        <v>H</v>
      </c>
      <c r="AT297" s="724"/>
      <c r="AU297" s="724"/>
      <c r="AV297" s="724" t="str">
        <f>'wedstrijd 8-19 en 5-16'!H35</f>
        <v>H</v>
      </c>
      <c r="AW297" s="724"/>
      <c r="AX297" s="724"/>
      <c r="AY297" s="724" t="str">
        <f>'wedstrijd 4-15 en 9-20'!P35</f>
        <v>E</v>
      </c>
      <c r="AZ297" s="724"/>
      <c r="BA297" s="724"/>
      <c r="BB297" s="724" t="str">
        <f>'wedstrijd 4-15 en 9-20'!U35</f>
        <v>E</v>
      </c>
      <c r="BC297" s="724"/>
      <c r="BD297" s="724"/>
      <c r="BE297" s="724" t="str">
        <f>'wedstrijd 10-21 en 3-14'!C35</f>
        <v>E</v>
      </c>
      <c r="BF297" s="724"/>
      <c r="BG297" s="724"/>
      <c r="BH297" s="724" t="str">
        <f>'wedstrijd 10-21 en 3-14'!H35</f>
        <v>E</v>
      </c>
      <c r="BI297" s="724"/>
      <c r="BJ297" s="724"/>
      <c r="BK297" s="724" t="str">
        <f>'wedstrijd 2-13 en 11-22'!P35</f>
        <v>E</v>
      </c>
      <c r="BL297" s="724"/>
      <c r="BM297" s="724"/>
      <c r="BN297" s="724" t="str">
        <f>'wedstrijd 2-13 en 11-22'!U35</f>
        <v>E</v>
      </c>
      <c r="BO297" s="724"/>
      <c r="BP297" s="724"/>
      <c r="BQ297" s="724" t="str">
        <f>'wedstrijd 1-12'!Q35</f>
        <v>E</v>
      </c>
      <c r="BR297" s="724"/>
      <c r="BS297" s="724"/>
      <c r="BT297" s="724" t="str">
        <f>'wedstrijd 1-12'!L35</f>
        <v>E</v>
      </c>
      <c r="BU297" s="724"/>
      <c r="BV297" s="724"/>
      <c r="BW297" s="724" t="str">
        <f>'wedstrijd 2-13 en 11-22'!H35</f>
        <v>G</v>
      </c>
      <c r="BX297" s="724"/>
      <c r="BY297" s="724"/>
      <c r="BZ297" s="724" t="str">
        <f>'wedstrijd 2-13 en 11-22'!C35</f>
        <v>G</v>
      </c>
      <c r="CA297" s="724"/>
      <c r="CB297" s="724"/>
      <c r="CC297" s="724" t="str">
        <f>'wedstrijd 10-21 en 3-14'!U35</f>
        <v>E</v>
      </c>
      <c r="CD297" s="724"/>
      <c r="CE297" s="724"/>
      <c r="CF297" s="724" t="str">
        <f>'wedstrijd 10-21 en 3-14'!P35</f>
        <v>E</v>
      </c>
      <c r="CG297" s="724"/>
      <c r="CH297" s="724"/>
      <c r="CI297" s="724" t="str">
        <f>'wedstrijd 4-15 en 9-20'!H35</f>
        <v>H</v>
      </c>
      <c r="CJ297" s="724"/>
      <c r="CK297" s="724"/>
      <c r="CL297" s="724" t="str">
        <f>'wedstrijd 4-15 en 9-20'!C35</f>
        <v>H</v>
      </c>
      <c r="CM297" s="724"/>
      <c r="CN297" s="724"/>
      <c r="CO297" s="724" t="str">
        <f>'wedstrijd 8-19 en 5-16'!U35</f>
        <v>C</v>
      </c>
      <c r="CP297" s="724"/>
      <c r="CQ297" s="724"/>
      <c r="CR297" s="724" t="str">
        <f>'wedstrijd 8-19 en 5-16'!P35</f>
        <v>C</v>
      </c>
      <c r="CS297" s="724"/>
      <c r="CT297" s="724"/>
      <c r="CU297" s="724" t="str">
        <f>'wedstrijd 6-17 en 7-18'!H35</f>
        <v>E</v>
      </c>
      <c r="CV297" s="724"/>
      <c r="CW297" s="724"/>
      <c r="CX297" s="724" t="str">
        <f>'wedstrijd 6-17 en 7-18'!C35</f>
        <v>E</v>
      </c>
      <c r="CY297" s="724"/>
      <c r="CZ297" s="724"/>
      <c r="DA297" s="724" t="str">
        <f>'wedstrijd 6-17 en 7-18'!U35</f>
        <v>E</v>
      </c>
      <c r="DB297" s="724"/>
      <c r="DC297" s="724"/>
      <c r="DD297" s="724" t="str">
        <f>'wedstrijd 6-17 en 7-18'!P35</f>
        <v>E</v>
      </c>
      <c r="DE297" s="724"/>
      <c r="DF297" s="724"/>
      <c r="DG297" s="724" t="str">
        <f>'wedstrijd 8-19 en 5-16'!H35</f>
        <v>H</v>
      </c>
      <c r="DH297" s="724"/>
      <c r="DI297" s="724"/>
      <c r="DJ297" s="724" t="str">
        <f>'wedstrijd 8-19 en 5-16'!C35</f>
        <v>H</v>
      </c>
      <c r="DK297" s="724"/>
      <c r="DL297" s="724"/>
      <c r="DM297" s="724" t="str">
        <f>'wedstrijd 4-15 en 9-20'!U35</f>
        <v>E</v>
      </c>
      <c r="DN297" s="724"/>
      <c r="DO297" s="724"/>
      <c r="DP297" s="724" t="str">
        <f>'wedstrijd 4-15 en 9-20'!P35</f>
        <v>E</v>
      </c>
      <c r="DQ297" s="724"/>
      <c r="DR297" s="724"/>
      <c r="DS297" s="724" t="str">
        <f>'wedstrijd 10-21 en 3-14'!H35</f>
        <v>E</v>
      </c>
      <c r="DT297" s="724"/>
      <c r="DU297" s="724"/>
      <c r="DV297" s="724" t="str">
        <f>'wedstrijd 10-21 en 3-14'!C35</f>
        <v>E</v>
      </c>
      <c r="DW297" s="724"/>
      <c r="DX297" s="724"/>
      <c r="DY297" s="724" t="str">
        <f>'wedstrijd 2-13 en 11-22'!U35</f>
        <v>E</v>
      </c>
      <c r="DZ297" s="724"/>
      <c r="EA297" s="724"/>
      <c r="EB297" s="724" t="str">
        <f>'wedstrijd 2-13 en 11-22'!P35</f>
        <v>E</v>
      </c>
    </row>
    <row r="298" spans="2:132" x14ac:dyDescent="0.2">
      <c r="B298" s="724"/>
      <c r="C298" s="724"/>
      <c r="D298" s="724"/>
      <c r="E298" s="724"/>
      <c r="F298" s="724"/>
      <c r="G298" s="724"/>
      <c r="H298" s="724"/>
      <c r="I298" s="724"/>
      <c r="J298" s="724"/>
      <c r="K298" s="724"/>
      <c r="L298" s="724"/>
      <c r="M298" s="724"/>
      <c r="N298" s="724"/>
      <c r="O298" s="724"/>
      <c r="P298" s="724"/>
      <c r="Q298" s="724"/>
      <c r="R298" s="724"/>
      <c r="S298" s="724"/>
      <c r="T298" s="724"/>
      <c r="U298" s="724"/>
      <c r="V298" s="724"/>
      <c r="W298" s="724"/>
      <c r="X298" s="724"/>
      <c r="Y298" s="724"/>
      <c r="Z298" s="724"/>
      <c r="AA298" s="724"/>
      <c r="AB298" s="724"/>
      <c r="AC298" s="724"/>
      <c r="AD298" s="724"/>
      <c r="AE298" s="724"/>
      <c r="AF298" s="724"/>
      <c r="AG298" s="724"/>
      <c r="AH298" s="724"/>
      <c r="AI298" s="724"/>
      <c r="AJ298" s="724"/>
      <c r="AK298" s="724"/>
      <c r="AL298" s="724"/>
      <c r="AM298" s="724"/>
      <c r="AN298" s="724"/>
      <c r="AO298" s="724"/>
      <c r="AP298" s="724"/>
      <c r="AQ298" s="724"/>
      <c r="AR298" s="724"/>
      <c r="AS298" s="724"/>
      <c r="AT298" s="724"/>
      <c r="AU298" s="724"/>
      <c r="AV298" s="724"/>
      <c r="AW298" s="724"/>
      <c r="AX298" s="724"/>
      <c r="AY298" s="724"/>
      <c r="AZ298" s="724"/>
      <c r="BA298" s="724"/>
      <c r="BB298" s="724"/>
      <c r="BC298" s="724"/>
      <c r="BD298" s="724"/>
      <c r="BE298" s="724"/>
      <c r="BF298" s="724"/>
      <c r="BG298" s="724"/>
      <c r="BH298" s="724"/>
      <c r="BI298" s="724"/>
      <c r="BJ298" s="724"/>
      <c r="BK298" s="724"/>
      <c r="BL298" s="724"/>
      <c r="BM298" s="724"/>
      <c r="BN298" s="724"/>
      <c r="BO298" s="724"/>
      <c r="BP298" s="724"/>
      <c r="BQ298" s="724"/>
      <c r="BR298" s="724"/>
      <c r="BS298" s="724"/>
      <c r="BT298" s="724"/>
      <c r="BU298" s="724"/>
      <c r="BV298" s="724"/>
      <c r="BW298" s="724"/>
      <c r="BX298" s="724"/>
      <c r="BY298" s="724"/>
      <c r="BZ298" s="724"/>
      <c r="CA298" s="724"/>
      <c r="CB298" s="724"/>
      <c r="CC298" s="724"/>
      <c r="CD298" s="724"/>
      <c r="CE298" s="724"/>
      <c r="CF298" s="724"/>
      <c r="CG298" s="724"/>
      <c r="CH298" s="724"/>
      <c r="CI298" s="724"/>
      <c r="CJ298" s="724"/>
      <c r="CK298" s="724"/>
      <c r="CL298" s="724"/>
      <c r="CM298" s="724"/>
      <c r="CN298" s="724"/>
      <c r="CO298" s="724"/>
      <c r="CP298" s="724"/>
      <c r="CQ298" s="724"/>
      <c r="CR298" s="724"/>
      <c r="CS298" s="724"/>
      <c r="CT298" s="724"/>
      <c r="CU298" s="724"/>
      <c r="CV298" s="724"/>
      <c r="CW298" s="724"/>
      <c r="CX298" s="724"/>
      <c r="CY298" s="724"/>
      <c r="CZ298" s="724"/>
      <c r="DA298" s="724"/>
      <c r="DB298" s="724"/>
      <c r="DC298" s="724"/>
      <c r="DD298" s="724"/>
      <c r="DE298" s="724"/>
      <c r="DF298" s="724"/>
      <c r="DG298" s="724"/>
      <c r="DH298" s="724"/>
      <c r="DI298" s="724"/>
      <c r="DJ298" s="724"/>
      <c r="DK298" s="724"/>
      <c r="DL298" s="724"/>
      <c r="DM298" s="724"/>
      <c r="DN298" s="724"/>
      <c r="DO298" s="724"/>
      <c r="DP298" s="724"/>
      <c r="DQ298" s="724"/>
      <c r="DR298" s="724"/>
      <c r="DS298" s="724"/>
      <c r="DT298" s="724"/>
      <c r="DU298" s="724"/>
      <c r="DV298" s="724"/>
      <c r="DW298" s="724"/>
      <c r="DX298" s="724"/>
      <c r="DY298" s="724"/>
      <c r="DZ298" s="724"/>
      <c r="EA298" s="724"/>
      <c r="EB298" s="724"/>
    </row>
    <row r="299" spans="2:132" x14ac:dyDescent="0.2">
      <c r="B299" s="724"/>
      <c r="C299" s="730">
        <f>'wedstrijd 1-12'!N35</f>
        <v>27.889150000000001</v>
      </c>
      <c r="D299" s="724"/>
      <c r="E299" s="724"/>
      <c r="F299" s="730">
        <f>'wedstrijd 1-12'!S35</f>
        <v>25.109649999999998</v>
      </c>
      <c r="G299" s="724"/>
      <c r="H299" s="724"/>
      <c r="I299" s="730">
        <f>'wedstrijd 2-13 en 11-22'!E35</f>
        <v>16.842722500000001</v>
      </c>
      <c r="J299" s="724"/>
      <c r="K299" s="724"/>
      <c r="L299" s="730">
        <f>'wedstrijd 2-13 en 11-22'!J35</f>
        <v>17.857142500000002</v>
      </c>
      <c r="M299" s="724"/>
      <c r="N299" s="724"/>
      <c r="O299" s="730">
        <f>'wedstrijd 10-21 en 3-14'!R35</f>
        <v>27.833752499999996</v>
      </c>
      <c r="P299" s="724"/>
      <c r="Q299" s="724"/>
      <c r="R299" s="730">
        <f>'wedstrijd 10-21 en 3-14'!W35</f>
        <v>27.013422500000001</v>
      </c>
      <c r="S299" s="724"/>
      <c r="T299" s="724"/>
      <c r="U299" s="730">
        <f>'wedstrijd 4-15 en 9-20'!E35</f>
        <v>12.103175</v>
      </c>
      <c r="V299" s="724"/>
      <c r="W299" s="724"/>
      <c r="X299" s="730">
        <f>'wedstrijd 4-15 en 9-20'!J35</f>
        <v>11.1725675</v>
      </c>
      <c r="Y299" s="724"/>
      <c r="Z299" s="724"/>
      <c r="AA299" s="730">
        <f>'wedstrijd 8-19 en 5-16'!R35</f>
        <v>57.268722500000003</v>
      </c>
      <c r="AB299" s="724"/>
      <c r="AC299" s="724"/>
      <c r="AD299" s="730">
        <f>'wedstrijd 8-19 en 5-16'!W35</f>
        <v>40.521627500000001</v>
      </c>
      <c r="AE299" s="724"/>
      <c r="AF299" s="724"/>
      <c r="AG299" s="730">
        <f>'wedstrijd 6-17 en 7-18'!E35</f>
        <v>27.013422500000001</v>
      </c>
      <c r="AH299" s="724"/>
      <c r="AI299" s="724"/>
      <c r="AJ299" s="730">
        <f>'wedstrijd 6-17 en 7-18'!J35</f>
        <v>25.109649999999998</v>
      </c>
      <c r="AK299" s="724"/>
      <c r="AL299" s="724"/>
      <c r="AM299" s="730">
        <f>'wedstrijd 6-17 en 7-18'!R35</f>
        <v>27.889150000000001</v>
      </c>
      <c r="AN299" s="724"/>
      <c r="AO299" s="724"/>
      <c r="AP299" s="730">
        <f>'wedstrijd 6-17 en 7-18'!W35</f>
        <v>27.3</v>
      </c>
      <c r="AQ299" s="724"/>
      <c r="AR299" s="724"/>
      <c r="AS299" s="730">
        <f>'wedstrijd 8-19 en 5-16'!E35</f>
        <v>9.5</v>
      </c>
      <c r="AT299" s="724"/>
      <c r="AU299" s="724"/>
      <c r="AV299" s="730">
        <f>'wedstrijd 8-19 en 5-16'!J35</f>
        <v>12.793732499999999</v>
      </c>
      <c r="AW299" s="724"/>
      <c r="AX299" s="724"/>
      <c r="AY299" s="730">
        <f>'wedstrijd 4-15 en 9-20'!R35</f>
        <v>27.889150000000001</v>
      </c>
      <c r="AZ299" s="724"/>
      <c r="BA299" s="724"/>
      <c r="BB299" s="730">
        <f>'wedstrijd 4-15 en 9-20'!W35</f>
        <v>27.833752499999996</v>
      </c>
      <c r="BC299" s="724"/>
      <c r="BD299" s="724"/>
      <c r="BE299" s="730">
        <f>'wedstrijd 10-21 en 3-14'!E35</f>
        <v>27.889150000000001</v>
      </c>
      <c r="BF299" s="724"/>
      <c r="BG299" s="724"/>
      <c r="BH299" s="730">
        <f>'wedstrijd 10-21 en 3-14'!J35</f>
        <v>24.064169999999997</v>
      </c>
      <c r="BI299" s="724"/>
      <c r="BJ299" s="724"/>
      <c r="BK299" s="730">
        <f>'wedstrijd 2-13 en 11-22'!R35</f>
        <v>25.109649999999998</v>
      </c>
      <c r="BL299" s="724"/>
      <c r="BM299" s="724"/>
      <c r="BN299" s="730">
        <f>'wedstrijd 2-13 en 11-22'!W35</f>
        <v>27.833752499999996</v>
      </c>
      <c r="BO299" s="724"/>
      <c r="BP299" s="724"/>
      <c r="BQ299" s="730">
        <f>'wedstrijd 1-12'!S35</f>
        <v>25.109649999999998</v>
      </c>
      <c r="BR299" s="724"/>
      <c r="BS299" s="724"/>
      <c r="BT299" s="730">
        <f>'wedstrijd 1-12'!N35</f>
        <v>27.889150000000001</v>
      </c>
      <c r="BU299" s="724"/>
      <c r="BV299" s="724"/>
      <c r="BW299" s="730">
        <f>'wedstrijd 2-13 en 11-22'!J35</f>
        <v>17.857142500000002</v>
      </c>
      <c r="BX299" s="724"/>
      <c r="BY299" s="724"/>
      <c r="BZ299" s="730">
        <f>'wedstrijd 2-13 en 11-22'!E35</f>
        <v>16.842722500000001</v>
      </c>
      <c r="CA299" s="724"/>
      <c r="CB299" s="724"/>
      <c r="CC299" s="730">
        <f>'wedstrijd 10-21 en 3-14'!W35</f>
        <v>27.013422500000001</v>
      </c>
      <c r="CD299" s="724"/>
      <c r="CE299" s="724"/>
      <c r="CF299" s="730">
        <f>'wedstrijd 10-21 en 3-14'!R35</f>
        <v>27.833752499999996</v>
      </c>
      <c r="CG299" s="724"/>
      <c r="CH299" s="724"/>
      <c r="CI299" s="730">
        <f>'wedstrijd 4-15 en 9-20'!J35</f>
        <v>11.1725675</v>
      </c>
      <c r="CJ299" s="724"/>
      <c r="CK299" s="724"/>
      <c r="CL299" s="730">
        <f>'wedstrijd 4-15 en 9-20'!E35</f>
        <v>12.103175</v>
      </c>
      <c r="CM299" s="724"/>
      <c r="CN299" s="724"/>
      <c r="CO299" s="730">
        <f>'wedstrijd 8-19 en 5-16'!W35</f>
        <v>40.521627500000001</v>
      </c>
      <c r="CP299" s="724"/>
      <c r="CQ299" s="724"/>
      <c r="CR299" s="730">
        <f>'wedstrijd 8-19 en 5-16'!R35</f>
        <v>57.268722500000003</v>
      </c>
      <c r="CS299" s="724"/>
      <c r="CT299" s="724"/>
      <c r="CU299" s="730">
        <f>'wedstrijd 6-17 en 7-18'!J35</f>
        <v>25.109649999999998</v>
      </c>
      <c r="CV299" s="724"/>
      <c r="CW299" s="724"/>
      <c r="CX299" s="730">
        <f>'wedstrijd 6-17 en 7-18'!E35</f>
        <v>27.013422500000001</v>
      </c>
      <c r="CY299" s="724"/>
      <c r="CZ299" s="724"/>
      <c r="DA299" s="730">
        <f>'wedstrijd 6-17 en 7-18'!W35</f>
        <v>27.3</v>
      </c>
      <c r="DB299" s="724"/>
      <c r="DC299" s="724"/>
      <c r="DD299" s="730">
        <f>'wedstrijd 6-17 en 7-18'!R35</f>
        <v>27.889150000000001</v>
      </c>
      <c r="DE299" s="724"/>
      <c r="DF299" s="724"/>
      <c r="DG299" s="730">
        <f>'wedstrijd 8-19 en 5-16'!J35</f>
        <v>12.793732499999999</v>
      </c>
      <c r="DH299" s="724"/>
      <c r="DI299" s="724"/>
      <c r="DJ299" s="730">
        <f>'wedstrijd 8-19 en 5-16'!E35</f>
        <v>9.5</v>
      </c>
      <c r="DK299" s="724"/>
      <c r="DL299" s="724"/>
      <c r="DM299" s="730">
        <f>'wedstrijd 4-15 en 9-20'!W35</f>
        <v>27.833752499999996</v>
      </c>
      <c r="DN299" s="724"/>
      <c r="DO299" s="724"/>
      <c r="DP299" s="730">
        <f>'wedstrijd 4-15 en 9-20'!R35</f>
        <v>27.889150000000001</v>
      </c>
      <c r="DQ299" s="724"/>
      <c r="DR299" s="724"/>
      <c r="DS299" s="730">
        <f>'wedstrijd 10-21 en 3-14'!J35</f>
        <v>24.064169999999997</v>
      </c>
      <c r="DT299" s="724"/>
      <c r="DU299" s="724"/>
      <c r="DV299" s="730">
        <f>'wedstrijd 10-21 en 3-14'!E35</f>
        <v>27.889150000000001</v>
      </c>
      <c r="DW299" s="724"/>
      <c r="DX299" s="724"/>
      <c r="DY299" s="730">
        <f>'wedstrijd 2-13 en 11-22'!W35</f>
        <v>27.833752499999996</v>
      </c>
      <c r="DZ299" s="724"/>
      <c r="EA299" s="724"/>
      <c r="EB299" s="730">
        <f>'wedstrijd 2-13 en 11-22'!R35</f>
        <v>25.109649999999998</v>
      </c>
    </row>
    <row r="300" spans="2:132" s="729" customFormat="1" x14ac:dyDescent="0.25">
      <c r="B300" s="729" t="str">
        <f>'wedstrijd 1-12'!O35</f>
        <v>Gent v. Hans</v>
      </c>
      <c r="E300" s="729" t="str">
        <f>'wedstrijd 1-12'!T35</f>
        <v>Minnema Jan</v>
      </c>
      <c r="H300" s="729" t="str">
        <f>'wedstrijd 2-13 en 11-22'!F35</f>
        <v>Kooten van Gijs</v>
      </c>
      <c r="K300" s="729" t="str">
        <f>'wedstrijd 2-13 en 11-22'!K35</f>
        <v>Rheenen van Ton</v>
      </c>
      <c r="N300" s="729" t="str">
        <f>'wedstrijd 10-21 en 3-14'!S35</f>
        <v>Zanten v.Gerard</v>
      </c>
      <c r="Q300" s="729" t="str">
        <f>'wedstrijd 10-21 en 3-14'!X35</f>
        <v>Wit de Jan</v>
      </c>
      <c r="T300" s="729" t="str">
        <f>'wedstrijd 4-15 en 9-20'!F35</f>
        <v>Janowski Ed</v>
      </c>
      <c r="W300" s="729" t="str">
        <f>'wedstrijd 4-15 en 9-20'!K35</f>
        <v>Mathijsen Bert*</v>
      </c>
      <c r="Z300" s="729" t="str">
        <f>'wedstrijd 8-19 en 5-16'!S35</f>
        <v>Brand Piet*</v>
      </c>
      <c r="AC300" s="729" t="str">
        <f>'wedstrijd 8-19 en 5-16'!X35</f>
        <v>Pol v.d.Joop</v>
      </c>
      <c r="AF300" s="729" t="str">
        <f>'wedstrijd 6-17 en 7-18'!F35</f>
        <v>Wit de Jan</v>
      </c>
      <c r="AI300" s="729" t="str">
        <f>'wedstrijd 6-17 en 7-18'!K35</f>
        <v>Minnema Jan</v>
      </c>
      <c r="AL300" s="729" t="str">
        <f>'wedstrijd 6-17 en 7-18'!S35</f>
        <v>Gent v. Hans</v>
      </c>
      <c r="AO300" s="729" t="str">
        <f>'wedstrijd 6-17 en 7-18'!X35</f>
        <v>Uitgevallen Meer v.d.John</v>
      </c>
      <c r="AR300" s="729" t="str">
        <f>'wedstrijd 8-19 en 5-16'!F35</f>
        <v>Vlooswijk Co</v>
      </c>
      <c r="AU300" s="729" t="str">
        <f>'wedstrijd 8-19 en 5-16'!K35</f>
        <v>Knip Ron</v>
      </c>
      <c r="AX300" s="729" t="str">
        <f>'wedstrijd 4-15 en 9-20'!S35</f>
        <v>Gent v. Hans</v>
      </c>
      <c r="BA300" s="729" t="str">
        <f>'wedstrijd 4-15 en 9-20'!X35</f>
        <v>Zanten v.Gerard</v>
      </c>
      <c r="BD300" s="729" t="str">
        <f>'wedstrijd 10-21 en 3-14'!F35</f>
        <v>Gent v. Hans</v>
      </c>
      <c r="BG300" s="729" t="str">
        <f>'wedstrijd 10-21 en 3-14'!K35</f>
        <v>Groot de Peter</v>
      </c>
      <c r="BJ300" s="729" t="str">
        <f>'wedstrijd 2-13 en 11-22'!S35</f>
        <v>Minnema Jan</v>
      </c>
      <c r="BM300" s="729" t="str">
        <f>'wedstrijd 2-13 en 11-22'!X35</f>
        <v>Zanten v.Gerard</v>
      </c>
      <c r="BP300" s="729" t="str">
        <f>'wedstrijd 1-12'!T35</f>
        <v>Minnema Jan</v>
      </c>
      <c r="BS300" s="729" t="str">
        <f>'wedstrijd 1-12'!O35</f>
        <v>Gent v. Hans</v>
      </c>
      <c r="BV300" s="729" t="str">
        <f>'wedstrijd 2-13 en 11-22'!K35</f>
        <v>Rheenen van Ton</v>
      </c>
      <c r="BY300" s="729" t="str">
        <f>'wedstrijd 2-13 en 11-22'!F35</f>
        <v>Kooten van Gijs</v>
      </c>
      <c r="CB300" s="729" t="str">
        <f>'wedstrijd 10-21 en 3-14'!X35</f>
        <v>Wit de Jan</v>
      </c>
      <c r="CE300" s="729" t="str">
        <f>'wedstrijd 10-21 en 3-14'!S35</f>
        <v>Zanten v.Gerard</v>
      </c>
      <c r="CH300" s="729" t="str">
        <f>'wedstrijd 4-15 en 9-20'!K35</f>
        <v>Mathijsen Bert*</v>
      </c>
      <c r="CK300" s="729" t="str">
        <f>'wedstrijd 4-15 en 9-20'!F35</f>
        <v>Janowski Ed</v>
      </c>
      <c r="CN300" s="729" t="str">
        <f>'wedstrijd 8-19 en 5-16'!X35</f>
        <v>Pol v.d.Joop</v>
      </c>
      <c r="CQ300" s="729" t="str">
        <f>'wedstrijd 8-19 en 5-16'!S35</f>
        <v>Brand Piet*</v>
      </c>
      <c r="CT300" s="729" t="str">
        <f>'wedstrijd 6-17 en 7-18'!K35</f>
        <v>Minnema Jan</v>
      </c>
      <c r="CW300" s="729" t="str">
        <f>'wedstrijd 6-17 en 7-18'!F35</f>
        <v>Wit de Jan</v>
      </c>
      <c r="CZ300" s="729" t="str">
        <f>'wedstrijd 6-17 en 7-18'!X35</f>
        <v>Uitgevallen Meer v.d.John</v>
      </c>
      <c r="DC300" s="729" t="str">
        <f>'wedstrijd 6-17 en 7-18'!S35</f>
        <v>Gent v. Hans</v>
      </c>
      <c r="DF300" s="729" t="str">
        <f>'wedstrijd 8-19 en 5-16'!K35</f>
        <v>Knip Ron</v>
      </c>
      <c r="DI300" s="729" t="str">
        <f>'wedstrijd 8-19 en 5-16'!F35</f>
        <v>Vlooswijk Co</v>
      </c>
      <c r="DL300" s="729" t="str">
        <f>'wedstrijd 4-15 en 9-20'!X35</f>
        <v>Zanten v.Gerard</v>
      </c>
      <c r="DO300" s="729" t="str">
        <f>'wedstrijd 4-15 en 9-20'!S35</f>
        <v>Gent v. Hans</v>
      </c>
      <c r="DR300" s="729" t="str">
        <f>'wedstrijd 10-21 en 3-14'!K35</f>
        <v>Groot de Peter</v>
      </c>
      <c r="DU300" s="729" t="str">
        <f>'wedstrijd 10-21 en 3-14'!F35</f>
        <v>Gent v. Hans</v>
      </c>
      <c r="DX300" s="729" t="str">
        <f>'wedstrijd 2-13 en 11-22'!X35</f>
        <v>Zanten v.Gerard</v>
      </c>
      <c r="EA300" s="729" t="str">
        <f>'wedstrijd 2-13 en 11-22'!S35</f>
        <v>Minnema Jan</v>
      </c>
    </row>
    <row r="303" spans="2:132" x14ac:dyDescent="0.2">
      <c r="C303" s="723" t="s">
        <v>319</v>
      </c>
      <c r="I303" s="723" t="s">
        <v>319</v>
      </c>
      <c r="O303" s="723" t="s">
        <v>319</v>
      </c>
      <c r="U303" s="723" t="s">
        <v>319</v>
      </c>
      <c r="AA303" s="723" t="s">
        <v>319</v>
      </c>
      <c r="AG303" s="723" t="s">
        <v>319</v>
      </c>
      <c r="AM303" s="723" t="s">
        <v>319</v>
      </c>
      <c r="AS303" s="723" t="s">
        <v>319</v>
      </c>
      <c r="AY303" s="723" t="s">
        <v>319</v>
      </c>
      <c r="BE303" s="723" t="s">
        <v>319</v>
      </c>
      <c r="BK303" s="723" t="s">
        <v>319</v>
      </c>
      <c r="BQ303" s="723" t="s">
        <v>319</v>
      </c>
      <c r="BW303" s="723" t="s">
        <v>319</v>
      </c>
      <c r="CC303" s="723" t="s">
        <v>319</v>
      </c>
      <c r="CI303" s="723" t="s">
        <v>319</v>
      </c>
      <c r="CO303" s="723" t="s">
        <v>319</v>
      </c>
      <c r="CU303" s="723" t="s">
        <v>319</v>
      </c>
      <c r="DA303" s="723" t="s">
        <v>319</v>
      </c>
      <c r="DG303" s="723" t="s">
        <v>319</v>
      </c>
      <c r="DM303" s="723" t="s">
        <v>319</v>
      </c>
      <c r="DS303" s="723" t="s">
        <v>319</v>
      </c>
      <c r="DY303" s="723" t="s">
        <v>319</v>
      </c>
    </row>
    <row r="304" spans="2:132" x14ac:dyDescent="0.2">
      <c r="B304" s="724">
        <f>'wedstrijd 1-12'!L1</f>
        <v>1</v>
      </c>
      <c r="F304" s="725">
        <f>'wedstrijd 1-12'!I2</f>
        <v>43382</v>
      </c>
      <c r="G304" s="724"/>
      <c r="H304" s="724">
        <f>'wedstrijd 2-13 en 11-22'!C1</f>
        <v>2</v>
      </c>
      <c r="I304" s="724"/>
      <c r="J304" s="724"/>
      <c r="K304" s="724"/>
      <c r="L304" s="725">
        <f>'wedstrijd 2-13 en 11-22'!A1</f>
        <v>43389</v>
      </c>
      <c r="M304" s="724"/>
      <c r="N304" s="724">
        <f>'wedstrijd 10-21 en 3-14'!P1</f>
        <v>3</v>
      </c>
      <c r="O304" s="724"/>
      <c r="P304" s="724"/>
      <c r="Q304" s="724"/>
      <c r="R304" s="725">
        <f>'wedstrijd 10-21 en 3-14'!M2</f>
        <v>43396</v>
      </c>
      <c r="S304" s="724"/>
      <c r="T304" s="724">
        <f>'wedstrijd 4-15 en 9-20'!C1</f>
        <v>4</v>
      </c>
      <c r="U304" s="724"/>
      <c r="V304" s="724"/>
      <c r="W304" s="724"/>
      <c r="X304" s="725">
        <f>'wedstrijd 4-15 en 9-20'!A1</f>
        <v>43403</v>
      </c>
      <c r="Y304" s="724"/>
      <c r="Z304" s="724">
        <f>'wedstrijd 8-19 en 5-16'!P1</f>
        <v>5</v>
      </c>
      <c r="AA304" s="724"/>
      <c r="AB304" s="724"/>
      <c r="AC304" s="724"/>
      <c r="AD304" s="725">
        <f>'wedstrijd 8-19 en 5-16'!M2</f>
        <v>43410</v>
      </c>
      <c r="AE304" s="724"/>
      <c r="AF304" s="724">
        <f>'wedstrijd 6-17 en 7-18'!C1</f>
        <v>6</v>
      </c>
      <c r="AG304" s="724"/>
      <c r="AH304" s="724"/>
      <c r="AI304" s="724"/>
      <c r="AJ304" s="725">
        <f>'wedstrijd 6-17 en 7-18'!A1</f>
        <v>43417</v>
      </c>
      <c r="AK304" s="724"/>
      <c r="AL304" s="724">
        <f>'wedstrijd 6-17 en 7-18'!P1</f>
        <v>7</v>
      </c>
      <c r="AM304" s="724"/>
      <c r="AN304" s="724"/>
      <c r="AO304" s="724"/>
      <c r="AP304" s="725">
        <f>'wedstrijd 6-17 en 7-18'!M2</f>
        <v>43424</v>
      </c>
      <c r="AQ304" s="724"/>
      <c r="AR304" s="724">
        <f>'wedstrijd 8-19 en 5-16'!C1</f>
        <v>8</v>
      </c>
      <c r="AS304" s="724"/>
      <c r="AT304" s="724"/>
      <c r="AU304" s="724"/>
      <c r="AV304" s="725">
        <f>'wedstrijd 8-19 en 5-16'!A1</f>
        <v>43431</v>
      </c>
      <c r="AW304" s="724"/>
      <c r="AX304" s="724">
        <f>'wedstrijd 4-15 en 9-20'!P1</f>
        <v>9</v>
      </c>
      <c r="AY304" s="724"/>
      <c r="AZ304" s="724"/>
      <c r="BA304" s="724"/>
      <c r="BB304" s="725">
        <f>'wedstrijd 4-15 en 9-20'!M2</f>
        <v>43438</v>
      </c>
      <c r="BC304" s="724"/>
      <c r="BD304" s="724">
        <f>'wedstrijd 10-21 en 3-14'!C1</f>
        <v>10</v>
      </c>
      <c r="BE304" s="724"/>
      <c r="BF304" s="724"/>
      <c r="BG304" s="724"/>
      <c r="BH304" s="725">
        <f>'wedstrijd 10-21 en 3-14'!A1</f>
        <v>43445</v>
      </c>
      <c r="BI304" s="724"/>
      <c r="BJ304" s="724">
        <f>'wedstrijd 2-13 en 11-22'!P1</f>
        <v>11</v>
      </c>
      <c r="BK304" s="724"/>
      <c r="BL304" s="724"/>
      <c r="BM304" s="724"/>
      <c r="BN304" s="725">
        <f>'wedstrijd 2-13 en 11-22'!M2</f>
        <v>43452</v>
      </c>
      <c r="BO304" s="724"/>
      <c r="BP304" s="724" t="str">
        <f>'wedstrijd 1-12'!L55</f>
        <v>12</v>
      </c>
      <c r="BQ304" s="724"/>
      <c r="BR304" s="724"/>
      <c r="BS304" s="724"/>
      <c r="BT304" s="726" t="str">
        <f>'wedstrijd 1-12'!I55</f>
        <v>08-01-2019</v>
      </c>
      <c r="BU304" s="724"/>
      <c r="BV304" s="724">
        <f>'wedstrijd 2-13 en 11-22'!C55</f>
        <v>13</v>
      </c>
      <c r="BW304" s="724"/>
      <c r="BX304" s="724"/>
      <c r="BY304" s="724"/>
      <c r="BZ304" s="725" t="str">
        <f>'wedstrijd 2-13 en 11-22'!A55</f>
        <v>15-01-2019</v>
      </c>
      <c r="CA304" s="724"/>
      <c r="CB304" s="724">
        <f>'wedstrijd 10-21 en 3-14'!P55</f>
        <v>14</v>
      </c>
      <c r="CC304" s="724"/>
      <c r="CD304" s="724"/>
      <c r="CE304" s="724"/>
      <c r="CF304" s="727" t="str">
        <f>'wedstrijd 10-21 en 3-14'!N55</f>
        <v>22-01-2019</v>
      </c>
      <c r="CG304" s="724"/>
      <c r="CH304" s="724">
        <f>'wedstrijd 4-15 en 9-20'!C55</f>
        <v>15</v>
      </c>
      <c r="CI304" s="724"/>
      <c r="CJ304" s="724"/>
      <c r="CK304" s="724"/>
      <c r="CL304" s="727" t="str">
        <f>'wedstrijd 4-15 en 9-20'!A55</f>
        <v>29-01-2019</v>
      </c>
      <c r="CM304" s="724"/>
      <c r="CN304" s="724">
        <f>'wedstrijd 8-19 en 5-16'!P55</f>
        <v>16</v>
      </c>
      <c r="CO304" s="724"/>
      <c r="CP304" s="724"/>
      <c r="CQ304" s="724"/>
      <c r="CR304" s="727" t="str">
        <f>'wedstrijd 8-19 en 5-16'!N55</f>
        <v>05-02-2019</v>
      </c>
      <c r="CS304" s="724"/>
      <c r="CT304" s="724">
        <f>'wedstrijd 6-17 en 7-18'!C55</f>
        <v>17</v>
      </c>
      <c r="CU304" s="724"/>
      <c r="CV304" s="724"/>
      <c r="CW304" s="724"/>
      <c r="CX304" s="727" t="str">
        <f>'wedstrijd 6-17 en 7-18'!A55</f>
        <v>12-02-2019</v>
      </c>
      <c r="CY304" s="724"/>
      <c r="CZ304" s="724">
        <f>'wedstrijd 6-17 en 7-18'!P55</f>
        <v>18</v>
      </c>
      <c r="DA304" s="724"/>
      <c r="DB304" s="724"/>
      <c r="DC304" s="724"/>
      <c r="DD304" s="727" t="str">
        <f>'wedstrijd 6-17 en 7-18'!N55</f>
        <v>19-02-2019</v>
      </c>
      <c r="DE304" s="724"/>
      <c r="DF304" s="724">
        <f>'wedstrijd 8-19 en 5-16'!C55</f>
        <v>19</v>
      </c>
      <c r="DG304" s="724"/>
      <c r="DH304" s="724"/>
      <c r="DI304" s="724"/>
      <c r="DJ304" s="727" t="str">
        <f>'wedstrijd 8-19 en 5-16'!A55</f>
        <v>26-02-2019</v>
      </c>
      <c r="DK304" s="724"/>
      <c r="DL304" s="724">
        <f>'wedstrijd 4-15 en 9-20'!P55</f>
        <v>20</v>
      </c>
      <c r="DM304" s="724"/>
      <c r="DN304" s="724"/>
      <c r="DO304" s="724"/>
      <c r="DP304" s="727" t="str">
        <f>'wedstrijd 4-15 en 9-20'!N55</f>
        <v>05-03-2019</v>
      </c>
      <c r="DQ304" s="724"/>
      <c r="DR304" s="724">
        <f>'wedstrijd 10-21 en 3-14'!C55</f>
        <v>21</v>
      </c>
      <c r="DS304" s="724"/>
      <c r="DT304" s="724"/>
      <c r="DU304" s="724"/>
      <c r="DV304" s="727" t="str">
        <f>'wedstrijd 10-21 en 3-14'!A55</f>
        <v>12-03-2019</v>
      </c>
      <c r="DW304" s="724"/>
      <c r="DX304" s="724">
        <f>'wedstrijd 2-13 en 11-22'!P55</f>
        <v>22</v>
      </c>
      <c r="DY304" s="724"/>
      <c r="DZ304" s="724"/>
      <c r="EA304" s="724"/>
      <c r="EB304" s="727" t="str">
        <f>'wedstrijd 2-13 en 11-22'!N55</f>
        <v>19-03-2019</v>
      </c>
    </row>
    <row r="305" spans="2:132" x14ac:dyDescent="0.2">
      <c r="G305" s="724"/>
      <c r="H305" s="724"/>
      <c r="I305" s="724"/>
      <c r="J305" s="724"/>
      <c r="K305" s="724"/>
      <c r="L305" s="724"/>
      <c r="M305" s="724"/>
      <c r="N305" s="724"/>
      <c r="O305" s="724"/>
      <c r="P305" s="724"/>
      <c r="Q305" s="724"/>
      <c r="R305" s="724"/>
      <c r="S305" s="724"/>
      <c r="T305" s="724"/>
      <c r="U305" s="724"/>
      <c r="V305" s="724"/>
      <c r="W305" s="724"/>
      <c r="X305" s="724"/>
      <c r="Y305" s="724"/>
      <c r="Z305" s="724"/>
      <c r="AA305" s="724"/>
      <c r="AB305" s="724"/>
      <c r="AC305" s="724"/>
      <c r="AD305" s="724"/>
      <c r="AE305" s="724"/>
      <c r="AF305" s="724"/>
      <c r="AG305" s="724"/>
      <c r="AH305" s="724"/>
      <c r="AI305" s="724"/>
      <c r="AJ305" s="724"/>
      <c r="AK305" s="724"/>
      <c r="AL305" s="724"/>
      <c r="AM305" s="724"/>
      <c r="AN305" s="724"/>
      <c r="AO305" s="724"/>
      <c r="AP305" s="724"/>
      <c r="AQ305" s="724"/>
      <c r="AR305" s="724"/>
      <c r="AS305" s="724"/>
      <c r="AT305" s="724"/>
      <c r="AU305" s="724"/>
      <c r="AV305" s="724"/>
      <c r="AW305" s="724"/>
      <c r="AX305" s="724"/>
      <c r="AY305" s="724"/>
      <c r="AZ305" s="724"/>
      <c r="BA305" s="724"/>
      <c r="BB305" s="724"/>
      <c r="BC305" s="724"/>
      <c r="BD305" s="724"/>
      <c r="BE305" s="724"/>
      <c r="BF305" s="724"/>
      <c r="BG305" s="724"/>
      <c r="BH305" s="724"/>
      <c r="BI305" s="724"/>
      <c r="BJ305" s="724"/>
      <c r="BK305" s="724"/>
      <c r="BL305" s="724"/>
      <c r="BM305" s="724"/>
      <c r="BN305" s="724"/>
      <c r="BO305" s="724"/>
      <c r="BP305" s="724"/>
      <c r="BQ305" s="724"/>
      <c r="BR305" s="724"/>
      <c r="BS305" s="724"/>
      <c r="BT305" s="724"/>
      <c r="BU305" s="724"/>
      <c r="BV305" s="724"/>
      <c r="BW305" s="724"/>
      <c r="BX305" s="724"/>
      <c r="BY305" s="724"/>
      <c r="BZ305" s="724"/>
      <c r="CA305" s="724"/>
      <c r="CB305" s="724"/>
      <c r="CC305" s="724"/>
      <c r="CD305" s="724"/>
      <c r="CE305" s="724"/>
      <c r="CF305" s="724"/>
      <c r="CG305" s="724"/>
      <c r="CH305" s="724"/>
      <c r="CI305" s="724"/>
      <c r="CJ305" s="724"/>
      <c r="CK305" s="724"/>
      <c r="CL305" s="724"/>
      <c r="CM305" s="724"/>
      <c r="CN305" s="724"/>
      <c r="CO305" s="724"/>
      <c r="CP305" s="724"/>
      <c r="CQ305" s="724"/>
      <c r="CR305" s="724"/>
      <c r="CS305" s="724"/>
      <c r="CT305" s="724"/>
      <c r="CU305" s="724"/>
      <c r="CV305" s="724"/>
      <c r="CW305" s="724"/>
      <c r="CX305" s="724"/>
      <c r="CY305" s="724"/>
      <c r="CZ305" s="724"/>
      <c r="DA305" s="724"/>
      <c r="DB305" s="724"/>
      <c r="DC305" s="724"/>
      <c r="DD305" s="724"/>
      <c r="DE305" s="724"/>
      <c r="DF305" s="724"/>
      <c r="DG305" s="724"/>
      <c r="DH305" s="724"/>
      <c r="DI305" s="724"/>
      <c r="DJ305" s="724"/>
      <c r="DK305" s="724"/>
      <c r="DL305" s="724"/>
      <c r="DM305" s="724"/>
      <c r="DN305" s="724"/>
      <c r="DO305" s="724"/>
      <c r="DP305" s="724"/>
      <c r="DQ305" s="724"/>
      <c r="DR305" s="724"/>
      <c r="DS305" s="724"/>
      <c r="DT305" s="724"/>
      <c r="DU305" s="724"/>
      <c r="DV305" s="724"/>
      <c r="DW305" s="724"/>
      <c r="DX305" s="724"/>
      <c r="DY305" s="724"/>
      <c r="DZ305" s="724"/>
      <c r="EA305" s="724"/>
      <c r="EB305" s="724"/>
    </row>
    <row r="306" spans="2:132" x14ac:dyDescent="0.2">
      <c r="B306" s="724"/>
      <c r="C306" s="724"/>
      <c r="D306" s="724"/>
      <c r="E306" s="724"/>
      <c r="F306" s="724"/>
      <c r="G306" s="724"/>
      <c r="H306" s="724"/>
      <c r="I306" s="724"/>
      <c r="J306" s="724"/>
      <c r="K306" s="724"/>
      <c r="L306" s="724"/>
      <c r="M306" s="724"/>
      <c r="N306" s="724"/>
      <c r="O306" s="724"/>
      <c r="P306" s="724"/>
      <c r="Q306" s="724"/>
      <c r="R306" s="724"/>
      <c r="S306" s="724"/>
      <c r="T306" s="724"/>
      <c r="U306" s="724"/>
      <c r="V306" s="724"/>
      <c r="W306" s="724"/>
      <c r="X306" s="724"/>
      <c r="Y306" s="724"/>
      <c r="Z306" s="724"/>
      <c r="AA306" s="724"/>
      <c r="AB306" s="724"/>
      <c r="AC306" s="724"/>
      <c r="AD306" s="724"/>
      <c r="AE306" s="724"/>
      <c r="AF306" s="724"/>
      <c r="AG306" s="724"/>
      <c r="AH306" s="724"/>
      <c r="AI306" s="724"/>
      <c r="AJ306" s="724"/>
      <c r="AK306" s="724"/>
      <c r="AL306" s="724"/>
      <c r="AM306" s="724"/>
      <c r="AN306" s="724"/>
      <c r="AO306" s="724"/>
      <c r="AP306" s="724"/>
      <c r="AQ306" s="724"/>
      <c r="AR306" s="729">
        <f>'wedstrijd 1-12'!A4</f>
        <v>0</v>
      </c>
      <c r="AS306" s="724"/>
      <c r="AT306" s="724"/>
      <c r="AU306" s="724"/>
      <c r="AV306" s="724"/>
      <c r="AW306" s="724"/>
      <c r="AX306" s="724"/>
      <c r="AY306" s="724"/>
      <c r="AZ306" s="724"/>
      <c r="BA306" s="724"/>
      <c r="BB306" s="724"/>
      <c r="BC306" s="724"/>
      <c r="BD306" s="729">
        <f>'wedstrijd 1-12'!A6</f>
        <v>0</v>
      </c>
      <c r="BE306" s="724"/>
      <c r="BF306" s="724"/>
      <c r="BG306" s="724"/>
      <c r="BH306" s="724"/>
      <c r="BI306" s="724"/>
      <c r="BJ306" s="729"/>
      <c r="BK306" s="724"/>
      <c r="BL306" s="724"/>
      <c r="BM306" s="724"/>
      <c r="BN306" s="724"/>
      <c r="BO306" s="724"/>
      <c r="BP306" s="724"/>
      <c r="BQ306" s="724"/>
      <c r="BR306" s="724"/>
      <c r="BS306" s="724"/>
      <c r="BT306" s="724"/>
      <c r="BU306" s="724"/>
      <c r="BV306" s="724"/>
      <c r="BW306" s="724"/>
      <c r="BX306" s="724"/>
      <c r="BY306" s="724"/>
      <c r="BZ306" s="724"/>
      <c r="CA306" s="724"/>
      <c r="CB306" s="724"/>
      <c r="CC306" s="724"/>
      <c r="CD306" s="724"/>
      <c r="CE306" s="724"/>
      <c r="CF306" s="724"/>
      <c r="CG306" s="724"/>
      <c r="CH306" s="724"/>
      <c r="CI306" s="724"/>
      <c r="CJ306" s="724"/>
      <c r="CK306" s="724"/>
      <c r="CL306" s="724"/>
      <c r="CM306" s="724"/>
      <c r="CN306" s="724"/>
      <c r="CO306" s="724"/>
      <c r="CP306" s="724"/>
      <c r="CQ306" s="724"/>
      <c r="CR306" s="724"/>
      <c r="CS306" s="724"/>
      <c r="CT306" s="729"/>
      <c r="CU306" s="724"/>
      <c r="CV306" s="724"/>
      <c r="CW306" s="724"/>
      <c r="CX306" s="724"/>
      <c r="CY306" s="724"/>
      <c r="CZ306" s="729"/>
      <c r="DA306" s="724"/>
      <c r="DB306" s="724"/>
      <c r="DC306" s="724"/>
      <c r="DD306" s="724"/>
      <c r="DE306" s="724"/>
      <c r="DF306" s="729">
        <f>'wedstrijd 1-12'!A8</f>
        <v>0</v>
      </c>
      <c r="DG306" s="724"/>
      <c r="DH306" s="724"/>
      <c r="DI306" s="724"/>
      <c r="DJ306" s="724"/>
      <c r="DK306" s="724"/>
      <c r="DL306" s="724"/>
      <c r="DM306" s="724"/>
      <c r="DN306" s="724"/>
      <c r="DO306" s="724"/>
      <c r="DP306" s="724"/>
      <c r="DQ306" s="724"/>
      <c r="DR306" s="729">
        <f>'wedstrijd 1-12'!A10</f>
        <v>0</v>
      </c>
      <c r="DS306" s="724"/>
      <c r="DT306" s="724"/>
      <c r="DU306" s="724"/>
      <c r="DV306" s="724"/>
      <c r="DW306" s="724"/>
      <c r="DX306" s="729"/>
      <c r="DY306" s="724"/>
      <c r="DZ306" s="724"/>
      <c r="EA306" s="729"/>
      <c r="EB306" s="724"/>
    </row>
    <row r="307" spans="2:132" x14ac:dyDescent="0.2">
      <c r="B307" s="724"/>
      <c r="C307" s="724" t="str">
        <f>'wedstrijd 1-12'!L36</f>
        <v>E</v>
      </c>
      <c r="D307" s="724"/>
      <c r="E307" s="724"/>
      <c r="F307" s="724" t="str">
        <f>'wedstrijd 1-12'!Q36</f>
        <v>E</v>
      </c>
      <c r="G307" s="724"/>
      <c r="H307" s="724"/>
      <c r="I307" s="724" t="str">
        <f>'wedstrijd 2-13 en 11-22'!C36</f>
        <v>C</v>
      </c>
      <c r="J307" s="724"/>
      <c r="K307" s="724"/>
      <c r="L307" s="724" t="str">
        <f>'wedstrijd 2-13 en 11-22'!H36</f>
        <v>C</v>
      </c>
      <c r="M307" s="724"/>
      <c r="N307" s="724"/>
      <c r="O307" s="724" t="str">
        <f>'wedstrijd 10-21 en 3-14'!P36</f>
        <v>F</v>
      </c>
      <c r="P307" s="724"/>
      <c r="Q307" s="724"/>
      <c r="R307" s="724" t="str">
        <f>'wedstrijd 10-21 en 3-14'!U36</f>
        <v>F</v>
      </c>
      <c r="S307" s="724"/>
      <c r="T307" s="724"/>
      <c r="U307" s="724" t="str">
        <f>'wedstrijd 4-15 en 9-20'!C36</f>
        <v>G</v>
      </c>
      <c r="V307" s="724"/>
      <c r="W307" s="724"/>
      <c r="X307" s="724" t="str">
        <f>'wedstrijd 4-15 en 9-20'!H36</f>
        <v>G</v>
      </c>
      <c r="Y307" s="724"/>
      <c r="Z307" s="724"/>
      <c r="AA307" s="724" t="str">
        <f>'wedstrijd 8-19 en 5-16'!P36</f>
        <v>A</v>
      </c>
      <c r="AB307" s="724"/>
      <c r="AC307" s="724"/>
      <c r="AD307" s="724" t="str">
        <f>'wedstrijd 8-19 en 5-16'!U36</f>
        <v>A</v>
      </c>
      <c r="AE307" s="724"/>
      <c r="AF307" s="724"/>
      <c r="AG307" s="724" t="str">
        <f>'wedstrijd 6-17 en 7-18'!C36</f>
        <v>F</v>
      </c>
      <c r="AH307" s="724"/>
      <c r="AI307" s="724"/>
      <c r="AJ307" s="724" t="str">
        <f>'wedstrijd 6-17 en 7-18'!H36</f>
        <v>F</v>
      </c>
      <c r="AK307" s="724"/>
      <c r="AL307" s="724"/>
      <c r="AM307" s="724" t="str">
        <f>'wedstrijd 6-17 en 7-18'!P36</f>
        <v>F</v>
      </c>
      <c r="AN307" s="724"/>
      <c r="AO307" s="724"/>
      <c r="AP307" s="724" t="str">
        <f>'wedstrijd 6-17 en 7-18'!U36</f>
        <v>F</v>
      </c>
      <c r="AQ307" s="724"/>
      <c r="AR307" s="724"/>
      <c r="AS307" s="724" t="str">
        <f>'wedstrijd 8-19 en 5-16'!C36</f>
        <v>D</v>
      </c>
      <c r="AT307" s="724"/>
      <c r="AU307" s="724"/>
      <c r="AV307" s="724" t="str">
        <f>'wedstrijd 8-19 en 5-16'!H36</f>
        <v>D</v>
      </c>
      <c r="AW307" s="724"/>
      <c r="AX307" s="724"/>
      <c r="AY307" s="724" t="str">
        <f>'wedstrijd 4-15 en 9-20'!P36</f>
        <v>E</v>
      </c>
      <c r="AZ307" s="724"/>
      <c r="BA307" s="724"/>
      <c r="BB307" s="724" t="str">
        <f>'wedstrijd 4-15 en 9-20'!U36</f>
        <v>E</v>
      </c>
      <c r="BC307" s="724"/>
      <c r="BD307" s="724"/>
      <c r="BE307" s="724" t="str">
        <f>'wedstrijd 10-21 en 3-14'!C36</f>
        <v>G</v>
      </c>
      <c r="BF307" s="724"/>
      <c r="BG307" s="724"/>
      <c r="BH307" s="724" t="str">
        <f>'wedstrijd 10-21 en 3-14'!H36</f>
        <v>G</v>
      </c>
      <c r="BI307" s="724"/>
      <c r="BJ307" s="731"/>
      <c r="BK307" s="731" t="str">
        <f>'wedstrijd 2-13 en 11-22'!P36</f>
        <v>D</v>
      </c>
      <c r="BL307" s="731"/>
      <c r="BM307" s="731"/>
      <c r="BN307" s="731" t="str">
        <f>'wedstrijd 2-13 en 11-22'!U36</f>
        <v>D</v>
      </c>
      <c r="BO307" s="724"/>
      <c r="BP307" s="724"/>
      <c r="BQ307" s="724" t="str">
        <f>'wedstrijd 1-12'!Q36</f>
        <v>E</v>
      </c>
      <c r="BR307" s="724"/>
      <c r="BS307" s="724"/>
      <c r="BT307" s="724" t="str">
        <f>'wedstrijd 1-12'!L36</f>
        <v>E</v>
      </c>
      <c r="BU307" s="724"/>
      <c r="BV307" s="724"/>
      <c r="BW307" s="724" t="str">
        <f>'wedstrijd 2-13 en 11-22'!H36</f>
        <v>C</v>
      </c>
      <c r="BX307" s="724"/>
      <c r="BY307" s="724"/>
      <c r="BZ307" s="724" t="str">
        <f>'wedstrijd 2-13 en 11-22'!C36</f>
        <v>C</v>
      </c>
      <c r="CA307" s="724"/>
      <c r="CB307" s="724"/>
      <c r="CC307" s="724" t="str">
        <f>'wedstrijd 10-21 en 3-14'!U36</f>
        <v>F</v>
      </c>
      <c r="CD307" s="724"/>
      <c r="CE307" s="724"/>
      <c r="CF307" s="724" t="str">
        <f>'wedstrijd 10-21 en 3-14'!P36</f>
        <v>F</v>
      </c>
      <c r="CG307" s="724"/>
      <c r="CH307" s="724"/>
      <c r="CI307" s="724" t="str">
        <f>'wedstrijd 4-15 en 9-20'!H36</f>
        <v>G</v>
      </c>
      <c r="CJ307" s="724"/>
      <c r="CK307" s="724"/>
      <c r="CL307" s="724" t="str">
        <f>'wedstrijd 4-15 en 9-20'!C36</f>
        <v>G</v>
      </c>
      <c r="CM307" s="724"/>
      <c r="CN307" s="724"/>
      <c r="CO307" s="724" t="str">
        <f>'wedstrijd 8-19 en 5-16'!U36</f>
        <v>A</v>
      </c>
      <c r="CP307" s="724"/>
      <c r="CQ307" s="724"/>
      <c r="CR307" s="724" t="str">
        <f>'wedstrijd 8-19 en 5-16'!P36</f>
        <v>A</v>
      </c>
      <c r="CS307" s="724"/>
      <c r="CT307" s="724"/>
      <c r="CU307" s="724" t="str">
        <f>'wedstrijd 6-17 en 7-18'!H36</f>
        <v>F</v>
      </c>
      <c r="CV307" s="724"/>
      <c r="CW307" s="724"/>
      <c r="CX307" s="724" t="str">
        <f>'wedstrijd 6-17 en 7-18'!C36</f>
        <v>F</v>
      </c>
      <c r="CY307" s="724"/>
      <c r="CZ307" s="724"/>
      <c r="DA307" s="724" t="str">
        <f>'wedstrijd 6-17 en 7-18'!U36</f>
        <v>F</v>
      </c>
      <c r="DB307" s="724"/>
      <c r="DC307" s="724"/>
      <c r="DD307" s="724" t="str">
        <f>'wedstrijd 6-17 en 7-18'!P36</f>
        <v>F</v>
      </c>
      <c r="DE307" s="724"/>
      <c r="DF307" s="724"/>
      <c r="DG307" s="724" t="str">
        <f>'wedstrijd 8-19 en 5-16'!H36</f>
        <v>D</v>
      </c>
      <c r="DH307" s="724"/>
      <c r="DI307" s="724"/>
      <c r="DJ307" s="724" t="str">
        <f>'wedstrijd 8-19 en 5-16'!C36</f>
        <v>D</v>
      </c>
      <c r="DK307" s="724"/>
      <c r="DL307" s="724"/>
      <c r="DM307" s="724" t="str">
        <f>'wedstrijd 4-15 en 9-20'!U36</f>
        <v>E</v>
      </c>
      <c r="DN307" s="724"/>
      <c r="DO307" s="724"/>
      <c r="DP307" s="724" t="str">
        <f>'wedstrijd 4-15 en 9-20'!P36</f>
        <v>E</v>
      </c>
      <c r="DQ307" s="724"/>
      <c r="DR307" s="724"/>
      <c r="DS307" s="724" t="str">
        <f>'wedstrijd 10-21 en 3-14'!H36</f>
        <v>G</v>
      </c>
      <c r="DT307" s="724"/>
      <c r="DU307" s="724"/>
      <c r="DV307" s="724" t="str">
        <f>'wedstrijd 10-21 en 3-14'!C36</f>
        <v>G</v>
      </c>
      <c r="DW307" s="724"/>
      <c r="DX307" s="724"/>
      <c r="DY307" s="724" t="str">
        <f>'wedstrijd 2-13 en 11-22'!U36</f>
        <v>D</v>
      </c>
      <c r="DZ307" s="724"/>
      <c r="EA307" s="724"/>
      <c r="EB307" s="724" t="str">
        <f>'wedstrijd 2-13 en 11-22'!P36</f>
        <v>D</v>
      </c>
    </row>
    <row r="308" spans="2:132" x14ac:dyDescent="0.2">
      <c r="B308" s="724"/>
      <c r="C308" s="724"/>
      <c r="D308" s="724"/>
      <c r="E308" s="724"/>
      <c r="F308" s="724"/>
      <c r="G308" s="724"/>
      <c r="H308" s="724"/>
      <c r="I308" s="724"/>
      <c r="J308" s="724"/>
      <c r="K308" s="724"/>
      <c r="L308" s="724"/>
      <c r="M308" s="724"/>
      <c r="N308" s="724"/>
      <c r="O308" s="724"/>
      <c r="P308" s="724"/>
      <c r="Q308" s="724"/>
      <c r="R308" s="724"/>
      <c r="S308" s="724"/>
      <c r="T308" s="724"/>
      <c r="U308" s="724"/>
      <c r="V308" s="724"/>
      <c r="W308" s="724"/>
      <c r="X308" s="724"/>
      <c r="Y308" s="724"/>
      <c r="Z308" s="724"/>
      <c r="AA308" s="724"/>
      <c r="AB308" s="724"/>
      <c r="AC308" s="724"/>
      <c r="AD308" s="724"/>
      <c r="AE308" s="724"/>
      <c r="AF308" s="724"/>
      <c r="AG308" s="724"/>
      <c r="AH308" s="724"/>
      <c r="AI308" s="724"/>
      <c r="AJ308" s="724"/>
      <c r="AK308" s="724"/>
      <c r="AL308" s="724"/>
      <c r="AM308" s="724"/>
      <c r="AN308" s="724"/>
      <c r="AO308" s="724"/>
      <c r="AP308" s="724"/>
      <c r="AQ308" s="724"/>
      <c r="AR308" s="724"/>
      <c r="AS308" s="724"/>
      <c r="AT308" s="724"/>
      <c r="AU308" s="724"/>
      <c r="AV308" s="724"/>
      <c r="AW308" s="724"/>
      <c r="AX308" s="724"/>
      <c r="AY308" s="724"/>
      <c r="AZ308" s="724"/>
      <c r="BA308" s="724"/>
      <c r="BB308" s="724"/>
      <c r="BC308" s="724"/>
      <c r="BD308" s="724"/>
      <c r="BE308" s="724"/>
      <c r="BF308" s="724"/>
      <c r="BG308" s="724"/>
      <c r="BH308" s="724"/>
      <c r="BI308" s="724"/>
      <c r="BJ308" s="731"/>
      <c r="BK308" s="731"/>
      <c r="BL308" s="731"/>
      <c r="BM308" s="731"/>
      <c r="BN308" s="731"/>
      <c r="BO308" s="724"/>
      <c r="BP308" s="724"/>
      <c r="BQ308" s="724"/>
      <c r="BR308" s="724"/>
      <c r="BS308" s="724"/>
      <c r="BT308" s="724"/>
      <c r="BU308" s="724"/>
      <c r="BV308" s="724"/>
      <c r="BW308" s="724"/>
      <c r="BX308" s="724"/>
      <c r="BY308" s="724"/>
      <c r="BZ308" s="724"/>
      <c r="CA308" s="724"/>
      <c r="CB308" s="724"/>
      <c r="CC308" s="724"/>
      <c r="CD308" s="724"/>
      <c r="CE308" s="724"/>
      <c r="CF308" s="724"/>
      <c r="CG308" s="724"/>
      <c r="CH308" s="724"/>
      <c r="CI308" s="724"/>
      <c r="CJ308" s="724"/>
      <c r="CK308" s="724"/>
      <c r="CL308" s="724"/>
      <c r="CM308" s="724"/>
      <c r="CN308" s="724"/>
      <c r="CO308" s="724"/>
      <c r="CP308" s="724"/>
      <c r="CQ308" s="724"/>
      <c r="CR308" s="724"/>
      <c r="CS308" s="724"/>
      <c r="CT308" s="724"/>
      <c r="CU308" s="724"/>
      <c r="CV308" s="724"/>
      <c r="CW308" s="724"/>
      <c r="CX308" s="724"/>
      <c r="CY308" s="724"/>
      <c r="CZ308" s="724"/>
      <c r="DA308" s="724"/>
      <c r="DB308" s="724"/>
      <c r="DC308" s="724"/>
      <c r="DD308" s="724"/>
      <c r="DE308" s="724"/>
      <c r="DF308" s="724"/>
      <c r="DG308" s="724"/>
      <c r="DH308" s="724"/>
      <c r="DI308" s="724"/>
      <c r="DJ308" s="724"/>
      <c r="DK308" s="724"/>
      <c r="DL308" s="724"/>
      <c r="DM308" s="724"/>
      <c r="DN308" s="724"/>
      <c r="DO308" s="724"/>
      <c r="DP308" s="724"/>
      <c r="DQ308" s="724"/>
      <c r="DR308" s="724"/>
      <c r="DS308" s="724"/>
      <c r="DT308" s="724"/>
      <c r="DU308" s="724"/>
      <c r="DV308" s="724"/>
      <c r="DW308" s="724"/>
      <c r="DX308" s="724"/>
      <c r="DY308" s="724"/>
      <c r="DZ308" s="724"/>
      <c r="EA308" s="724"/>
      <c r="EB308" s="724"/>
    </row>
    <row r="309" spans="2:132" x14ac:dyDescent="0.2">
      <c r="B309" s="724"/>
      <c r="C309" s="730">
        <f>'wedstrijd 1-12'!N36</f>
        <v>27.833752499999996</v>
      </c>
      <c r="D309" s="724"/>
      <c r="E309" s="724"/>
      <c r="F309" s="730">
        <f>'wedstrijd 1-12'!S36</f>
        <v>25.5</v>
      </c>
      <c r="G309" s="724"/>
      <c r="H309" s="724"/>
      <c r="I309" s="730">
        <f>'wedstrijd 2-13 en 11-22'!E36</f>
        <v>39.840182499999997</v>
      </c>
      <c r="J309" s="724"/>
      <c r="K309" s="724"/>
      <c r="L309" s="730">
        <f>'wedstrijd 2-13 en 11-22'!J36</f>
        <v>40.521627500000001</v>
      </c>
      <c r="M309" s="724"/>
      <c r="N309" s="724"/>
      <c r="O309" s="730">
        <f>'wedstrijd 10-21 en 3-14'!R36</f>
        <v>20.570387500000002</v>
      </c>
      <c r="P309" s="724"/>
      <c r="Q309" s="724"/>
      <c r="R309" s="730">
        <f>'wedstrijd 10-21 en 3-14'!W36</f>
        <v>19.967532499999997</v>
      </c>
      <c r="S309" s="724"/>
      <c r="T309" s="724"/>
      <c r="U309" s="730">
        <f>'wedstrijd 4-15 en 9-20'!E36</f>
        <v>16.828254999999999</v>
      </c>
      <c r="V309" s="724"/>
      <c r="W309" s="724"/>
      <c r="X309" s="730">
        <f>'wedstrijd 4-15 en 9-20'!J36</f>
        <v>19.333332500000001</v>
      </c>
      <c r="Y309" s="724"/>
      <c r="Z309" s="724"/>
      <c r="AA309" s="730">
        <f>'wedstrijd 8-19 en 5-16'!R36</f>
        <v>119.87179500000001</v>
      </c>
      <c r="AB309" s="724"/>
      <c r="AC309" s="724"/>
      <c r="AD309" s="730">
        <f>'wedstrijd 8-19 en 5-16'!W36</f>
        <v>70.344827499999994</v>
      </c>
      <c r="AE309" s="724"/>
      <c r="AF309" s="724"/>
      <c r="AG309" s="730">
        <f>'wedstrijd 6-17 en 7-18'!E36</f>
        <v>22.681705000000001</v>
      </c>
      <c r="AH309" s="724"/>
      <c r="AI309" s="724"/>
      <c r="AJ309" s="730">
        <f>'wedstrijd 6-17 en 7-18'!J36</f>
        <v>23.396675000000002</v>
      </c>
      <c r="AK309" s="724"/>
      <c r="AL309" s="724"/>
      <c r="AM309" s="730">
        <f>'wedstrijd 6-17 en 7-18'!R36</f>
        <v>23.396675000000002</v>
      </c>
      <c r="AN309" s="724"/>
      <c r="AO309" s="724"/>
      <c r="AP309" s="730">
        <f>'wedstrijd 6-17 en 7-18'!W36</f>
        <v>23.280942499999998</v>
      </c>
      <c r="AQ309" s="724"/>
      <c r="AR309" s="724"/>
      <c r="AS309" s="730">
        <f>'wedstrijd 8-19 en 5-16'!E36</f>
        <v>28.869779999999999</v>
      </c>
      <c r="AT309" s="724"/>
      <c r="AU309" s="724"/>
      <c r="AV309" s="730">
        <f>'wedstrijd 8-19 en 5-16'!J36</f>
        <v>34.779949999999999</v>
      </c>
      <c r="AW309" s="724"/>
      <c r="AX309" s="724"/>
      <c r="AY309" s="730">
        <f>'wedstrijd 4-15 en 9-20'!R36</f>
        <v>27.013422500000001</v>
      </c>
      <c r="AZ309" s="724"/>
      <c r="BA309" s="724"/>
      <c r="BB309" s="730">
        <f>'wedstrijd 4-15 en 9-20'!W36</f>
        <v>24.064169999999997</v>
      </c>
      <c r="BC309" s="724"/>
      <c r="BD309" s="724"/>
      <c r="BE309" s="730">
        <f>'wedstrijd 10-21 en 3-14'!E36</f>
        <v>17.402597499999999</v>
      </c>
      <c r="BF309" s="724"/>
      <c r="BG309" s="724"/>
      <c r="BH309" s="730">
        <f>'wedstrijd 10-21 en 3-14'!J36</f>
        <v>16.842722500000001</v>
      </c>
      <c r="BI309" s="724"/>
      <c r="BJ309" s="731"/>
      <c r="BK309" s="735">
        <f>'wedstrijd 2-13 en 11-22'!R36</f>
        <v>30.131580000000003</v>
      </c>
      <c r="BL309" s="731"/>
      <c r="BM309" s="731"/>
      <c r="BN309" s="735">
        <f>'wedstrijd 2-13 en 11-22'!W36</f>
        <v>34.779949999999999</v>
      </c>
      <c r="BO309" s="724"/>
      <c r="BP309" s="724"/>
      <c r="BQ309" s="730">
        <f>'wedstrijd 1-12'!S36</f>
        <v>25.5</v>
      </c>
      <c r="BR309" s="724"/>
      <c r="BS309" s="724"/>
      <c r="BT309" s="730">
        <f>'wedstrijd 1-12'!N36</f>
        <v>27.833752499999996</v>
      </c>
      <c r="BU309" s="724"/>
      <c r="BV309" s="724"/>
      <c r="BW309" s="730">
        <f>'wedstrijd 2-13 en 11-22'!J36</f>
        <v>40.521627500000001</v>
      </c>
      <c r="BX309" s="724"/>
      <c r="BY309" s="724"/>
      <c r="BZ309" s="730">
        <f>'wedstrijd 2-13 en 11-22'!E36</f>
        <v>39.840182499999997</v>
      </c>
      <c r="CA309" s="724"/>
      <c r="CB309" s="724"/>
      <c r="CC309" s="730">
        <f>'wedstrijd 10-21 en 3-14'!W36</f>
        <v>19.967532499999997</v>
      </c>
      <c r="CD309" s="724"/>
      <c r="CE309" s="724"/>
      <c r="CF309" s="730">
        <f>'wedstrijd 10-21 en 3-14'!R36</f>
        <v>20.570387500000002</v>
      </c>
      <c r="CG309" s="724"/>
      <c r="CH309" s="724"/>
      <c r="CI309" s="730">
        <f>'wedstrijd 4-15 en 9-20'!J36</f>
        <v>19.333332500000001</v>
      </c>
      <c r="CJ309" s="724"/>
      <c r="CK309" s="724"/>
      <c r="CL309" s="730">
        <f>'wedstrijd 4-15 en 9-20'!E36</f>
        <v>16.828254999999999</v>
      </c>
      <c r="CM309" s="724"/>
      <c r="CN309" s="724"/>
      <c r="CO309" s="730">
        <f>'wedstrijd 8-19 en 5-16'!W36</f>
        <v>70.344827499999994</v>
      </c>
      <c r="CP309" s="724"/>
      <c r="CQ309" s="724"/>
      <c r="CR309" s="730">
        <f>'wedstrijd 8-19 en 5-16'!R36</f>
        <v>119.87179500000001</v>
      </c>
      <c r="CS309" s="724"/>
      <c r="CT309" s="724"/>
      <c r="CU309" s="730">
        <f>'wedstrijd 6-17 en 7-18'!J36</f>
        <v>23.396675000000002</v>
      </c>
      <c r="CV309" s="724"/>
      <c r="CW309" s="724"/>
      <c r="CX309" s="730">
        <f>'wedstrijd 6-17 en 7-18'!E36</f>
        <v>22.681705000000001</v>
      </c>
      <c r="CY309" s="724"/>
      <c r="CZ309" s="724"/>
      <c r="DA309" s="730">
        <f>'wedstrijd 6-17 en 7-18'!W36</f>
        <v>23.280942499999998</v>
      </c>
      <c r="DB309" s="724"/>
      <c r="DC309" s="724"/>
      <c r="DD309" s="730">
        <f>'wedstrijd 6-17 en 7-18'!R36</f>
        <v>23.396675000000002</v>
      </c>
      <c r="DE309" s="724"/>
      <c r="DF309" s="724"/>
      <c r="DG309" s="730">
        <f>'wedstrijd 8-19 en 5-16'!J36</f>
        <v>34.779949999999999</v>
      </c>
      <c r="DH309" s="724"/>
      <c r="DI309" s="724"/>
      <c r="DJ309" s="730">
        <f>'wedstrijd 8-19 en 5-16'!E36</f>
        <v>28.869779999999999</v>
      </c>
      <c r="DK309" s="724"/>
      <c r="DL309" s="724"/>
      <c r="DM309" s="730">
        <f>'wedstrijd 4-15 en 9-20'!W36</f>
        <v>24.064169999999997</v>
      </c>
      <c r="DN309" s="724"/>
      <c r="DO309" s="724"/>
      <c r="DP309" s="730">
        <f>'wedstrijd 4-15 en 9-20'!R36</f>
        <v>27.013422500000001</v>
      </c>
      <c r="DQ309" s="724"/>
      <c r="DR309" s="724"/>
      <c r="DS309" s="730">
        <f>'wedstrijd 10-21 en 3-14'!J36</f>
        <v>16.842722500000001</v>
      </c>
      <c r="DT309" s="724"/>
      <c r="DU309" s="724"/>
      <c r="DV309" s="730">
        <f>'wedstrijd 10-21 en 3-14'!E36</f>
        <v>17.402597499999999</v>
      </c>
      <c r="DW309" s="724"/>
      <c r="DX309" s="724"/>
      <c r="DY309" s="730">
        <f>'wedstrijd 2-13 en 11-22'!W36</f>
        <v>34.779949999999999</v>
      </c>
      <c r="DZ309" s="724"/>
      <c r="EA309" s="724"/>
      <c r="EB309" s="730">
        <f>'wedstrijd 2-13 en 11-22'!R36</f>
        <v>30.131580000000003</v>
      </c>
    </row>
    <row r="310" spans="2:132" s="729" customFormat="1" x14ac:dyDescent="0.25">
      <c r="B310" s="729" t="str">
        <f>'wedstrijd 1-12'!O36</f>
        <v>Zanten v.Gerard</v>
      </c>
      <c r="E310" s="729" t="str">
        <f>'wedstrijd 1-12'!T36</f>
        <v>Gelder van Frans</v>
      </c>
      <c r="G310" s="729" t="s">
        <v>509</v>
      </c>
      <c r="H310" s="729" t="str">
        <f>'wedstrijd 2-13 en 11-22'!F36</f>
        <v>Helsdingen Ab</v>
      </c>
      <c r="K310" s="729" t="str">
        <f>'wedstrijd 2-13 en 11-22'!K36</f>
        <v>Pol v.d.Joop</v>
      </c>
      <c r="N310" s="729" t="str">
        <f>'wedstrijd 10-21 en 3-14'!S36</f>
        <v xml:space="preserve">Rooijen van Joop </v>
      </c>
      <c r="Q310" s="729" t="str">
        <f>'wedstrijd 10-21 en 3-14'!X36</f>
        <v>Wieringen v. Albert</v>
      </c>
      <c r="T310" s="729" t="str">
        <f>'wedstrijd 4-15 en 9-20'!F36</f>
        <v>Uitgevallan Mink Loek</v>
      </c>
      <c r="W310" s="729" t="str">
        <f>'wedstrijd 4-15 en 9-20'!K36</f>
        <v>Langerak Aart</v>
      </c>
      <c r="Z310" s="729" t="str">
        <f>'wedstrijd 8-19 en 5-16'!S36</f>
        <v>Bouwman Ad</v>
      </c>
      <c r="AC310" s="729" t="str">
        <f>'wedstrijd 8-19 en 5-16'!X36</f>
        <v>Zande v.d.Piet</v>
      </c>
      <c r="AF310" s="729" t="str">
        <f>'wedstrijd 6-17 en 7-18'!F36</f>
        <v>Hagedoorn Rob</v>
      </c>
      <c r="AI310" s="729" t="str">
        <f>'wedstrijd 6-17 en 7-18'!K36</f>
        <v>Vliet v. Cees</v>
      </c>
      <c r="AL310" s="729" t="str">
        <f>'wedstrijd 6-17 en 7-18'!S36</f>
        <v>Vliet v. Cees</v>
      </c>
      <c r="AO310" s="729" t="str">
        <f>'wedstrijd 6-17 en 7-18'!X36</f>
        <v>Schaik v.Wim</v>
      </c>
      <c r="AR310" s="729" t="str">
        <f>'wedstrijd 8-19 en 5-16'!F36</f>
        <v>Sandbrink Joop</v>
      </c>
      <c r="AU310" s="729" t="str">
        <f>'wedstrijd 8-19 en 5-16'!K36</f>
        <v>Brand Bert</v>
      </c>
      <c r="AX310" s="729" t="str">
        <f>'wedstrijd 4-15 en 9-20'!S36</f>
        <v>Wit de Jan</v>
      </c>
      <c r="BA310" s="729" t="str">
        <f>'wedstrijd 4-15 en 9-20'!X36</f>
        <v>Groot de Peter</v>
      </c>
      <c r="BD310" s="729" t="str">
        <f>'wedstrijd 10-21 en 3-14'!F36</f>
        <v>Langenberg Jaap</v>
      </c>
      <c r="BG310" s="729" t="str">
        <f>'wedstrijd 10-21 en 3-14'!K36</f>
        <v>Kooten van Gijs</v>
      </c>
      <c r="BJ310" s="723" t="str">
        <f>'wedstrijd 2-13 en 11-22'!S36</f>
        <v>Bos Siem</v>
      </c>
      <c r="BK310" s="723"/>
      <c r="BL310" s="723"/>
      <c r="BM310" s="723" t="str">
        <f>'wedstrijd 2-13 en 11-22'!X36</f>
        <v>Brand Bert</v>
      </c>
      <c r="BN310" s="723"/>
      <c r="BP310" s="729" t="str">
        <f>'wedstrijd 1-12'!T36</f>
        <v>Gelder van Frans</v>
      </c>
      <c r="BS310" s="729" t="str">
        <f>'wedstrijd 1-12'!O36</f>
        <v>Zanten v.Gerard</v>
      </c>
      <c r="BV310" s="729" t="str">
        <f>'wedstrijd 2-13 en 11-22'!K36</f>
        <v>Pol v.d.Joop</v>
      </c>
      <c r="BY310" s="729" t="str">
        <f>'wedstrijd 2-13 en 11-22'!F36</f>
        <v>Helsdingen Ab</v>
      </c>
      <c r="CA310" s="729" t="s">
        <v>509</v>
      </c>
      <c r="CB310" s="729" t="str">
        <f>'wedstrijd 10-21 en 3-14'!X36</f>
        <v>Wieringen v. Albert</v>
      </c>
      <c r="CE310" s="729" t="str">
        <f>'wedstrijd 10-21 en 3-14'!S36</f>
        <v xml:space="preserve">Rooijen van Joop </v>
      </c>
      <c r="CH310" s="729" t="str">
        <f>'wedstrijd 4-15 en 9-20'!K36</f>
        <v>Langerak Aart</v>
      </c>
      <c r="CK310" s="729" t="str">
        <f>'wedstrijd 4-15 en 9-20'!F36</f>
        <v>Uitgevallan Mink Loek</v>
      </c>
      <c r="CM310" s="729" t="s">
        <v>509</v>
      </c>
      <c r="CN310" s="729" t="str">
        <f>'wedstrijd 8-19 en 5-16'!X36</f>
        <v>Zande v.d.Piet</v>
      </c>
      <c r="CQ310" s="729" t="str">
        <f>'wedstrijd 8-19 en 5-16'!S36</f>
        <v>Bouwman Ad</v>
      </c>
      <c r="CT310" s="729" t="str">
        <f>'wedstrijd 6-17 en 7-18'!K36</f>
        <v>Vliet v. Cees</v>
      </c>
      <c r="CW310" s="729" t="str">
        <f>'wedstrijd 6-17 en 7-18'!F36</f>
        <v>Hagedoorn Rob</v>
      </c>
      <c r="CZ310" s="729" t="str">
        <f>'wedstrijd 6-17 en 7-18'!X36</f>
        <v>Schaik v.Wim</v>
      </c>
      <c r="DC310" s="729" t="str">
        <f>'wedstrijd 6-17 en 7-18'!S36</f>
        <v>Vliet v. Cees</v>
      </c>
      <c r="DF310" s="729" t="str">
        <f>'wedstrijd 8-19 en 5-16'!K36</f>
        <v>Brand Bert</v>
      </c>
      <c r="DI310" s="729" t="str">
        <f>'wedstrijd 8-19 en 5-16'!F36</f>
        <v>Sandbrink Joop</v>
      </c>
      <c r="DL310" s="729" t="str">
        <f>'wedstrijd 4-15 en 9-20'!X36</f>
        <v>Groot de Peter</v>
      </c>
      <c r="DO310" s="729" t="str">
        <f>'wedstrijd 4-15 en 9-20'!S36</f>
        <v>Wit de Jan</v>
      </c>
      <c r="DR310" s="729" t="str">
        <f>'wedstrijd 10-21 en 3-14'!K36</f>
        <v>Kooten van Gijs</v>
      </c>
      <c r="DU310" s="729" t="str">
        <f>'wedstrijd 10-21 en 3-14'!F36</f>
        <v>Langenberg Jaap</v>
      </c>
      <c r="DX310" s="729" t="str">
        <f>'wedstrijd 2-13 en 11-22'!X36</f>
        <v>Brand Bert</v>
      </c>
      <c r="EA310" s="729" t="str">
        <f>'wedstrijd 2-13 en 11-22'!S36</f>
        <v>Bos Siem</v>
      </c>
    </row>
    <row r="313" spans="2:132" x14ac:dyDescent="0.2">
      <c r="C313" s="723" t="s">
        <v>319</v>
      </c>
      <c r="I313" s="723" t="s">
        <v>319</v>
      </c>
      <c r="O313" s="723" t="s">
        <v>319</v>
      </c>
      <c r="U313" s="723" t="s">
        <v>319</v>
      </c>
      <c r="AA313" s="723" t="s">
        <v>319</v>
      </c>
      <c r="AG313" s="723" t="s">
        <v>319</v>
      </c>
      <c r="AM313" s="723" t="s">
        <v>319</v>
      </c>
      <c r="AS313" s="723" t="s">
        <v>319</v>
      </c>
      <c r="AY313" s="723" t="s">
        <v>319</v>
      </c>
      <c r="BE313" s="723" t="s">
        <v>319</v>
      </c>
      <c r="BK313" s="723" t="s">
        <v>319</v>
      </c>
      <c r="BQ313" s="723" t="s">
        <v>319</v>
      </c>
      <c r="BW313" s="723" t="s">
        <v>319</v>
      </c>
      <c r="CC313" s="723" t="s">
        <v>319</v>
      </c>
      <c r="CI313" s="723" t="s">
        <v>319</v>
      </c>
      <c r="CO313" s="723" t="s">
        <v>319</v>
      </c>
      <c r="CU313" s="723" t="s">
        <v>319</v>
      </c>
      <c r="DA313" s="723" t="s">
        <v>319</v>
      </c>
      <c r="DG313" s="723" t="s">
        <v>319</v>
      </c>
      <c r="DM313" s="723" t="s">
        <v>319</v>
      </c>
      <c r="DS313" s="723" t="s">
        <v>319</v>
      </c>
      <c r="DY313" s="723" t="s">
        <v>319</v>
      </c>
    </row>
    <row r="314" spans="2:132" x14ac:dyDescent="0.2">
      <c r="B314" s="724">
        <f>'wedstrijd 1-12'!L1</f>
        <v>1</v>
      </c>
      <c r="F314" s="725">
        <f>'wedstrijd 1-12'!I2</f>
        <v>43382</v>
      </c>
      <c r="G314" s="724"/>
      <c r="H314" s="724">
        <f>'wedstrijd 2-13 en 11-22'!C1</f>
        <v>2</v>
      </c>
      <c r="I314" s="724"/>
      <c r="J314" s="724"/>
      <c r="K314" s="724"/>
      <c r="L314" s="725">
        <f>'wedstrijd 2-13 en 11-22'!A1</f>
        <v>43389</v>
      </c>
      <c r="M314" s="724"/>
      <c r="N314" s="724">
        <f>'wedstrijd 10-21 en 3-14'!P1</f>
        <v>3</v>
      </c>
      <c r="O314" s="724"/>
      <c r="P314" s="724"/>
      <c r="Q314" s="724"/>
      <c r="R314" s="725">
        <f>'wedstrijd 10-21 en 3-14'!M2</f>
        <v>43396</v>
      </c>
      <c r="S314" s="724"/>
      <c r="T314" s="724">
        <f>'wedstrijd 4-15 en 9-20'!C1</f>
        <v>4</v>
      </c>
      <c r="U314" s="724"/>
      <c r="V314" s="724"/>
      <c r="W314" s="724"/>
      <c r="X314" s="725">
        <f>'wedstrijd 4-15 en 9-20'!A1</f>
        <v>43403</v>
      </c>
      <c r="Y314" s="724"/>
      <c r="Z314" s="724">
        <f>'wedstrijd 8-19 en 5-16'!P1</f>
        <v>5</v>
      </c>
      <c r="AA314" s="724"/>
      <c r="AB314" s="724"/>
      <c r="AC314" s="724"/>
      <c r="AD314" s="725">
        <f>'wedstrijd 8-19 en 5-16'!M2</f>
        <v>43410</v>
      </c>
      <c r="AE314" s="724"/>
      <c r="AF314" s="724">
        <f>'wedstrijd 6-17 en 7-18'!C1</f>
        <v>6</v>
      </c>
      <c r="AG314" s="724"/>
      <c r="AH314" s="724"/>
      <c r="AI314" s="724"/>
      <c r="AJ314" s="725">
        <f>'wedstrijd 6-17 en 7-18'!A1</f>
        <v>43417</v>
      </c>
      <c r="AK314" s="724"/>
      <c r="AL314" s="724">
        <f>'wedstrijd 6-17 en 7-18'!P1</f>
        <v>7</v>
      </c>
      <c r="AM314" s="724"/>
      <c r="AN314" s="724"/>
      <c r="AO314" s="724"/>
      <c r="AP314" s="725">
        <f>'wedstrijd 6-17 en 7-18'!M2</f>
        <v>43424</v>
      </c>
      <c r="AQ314" s="724"/>
      <c r="AR314" s="724">
        <f>'wedstrijd 8-19 en 5-16'!C1</f>
        <v>8</v>
      </c>
      <c r="AS314" s="724"/>
      <c r="AT314" s="724"/>
      <c r="AU314" s="724"/>
      <c r="AV314" s="725">
        <f>'wedstrijd 8-19 en 5-16'!A1</f>
        <v>43431</v>
      </c>
      <c r="AW314" s="724"/>
      <c r="AX314" s="724">
        <f>'wedstrijd 4-15 en 9-20'!P1</f>
        <v>9</v>
      </c>
      <c r="AY314" s="724"/>
      <c r="AZ314" s="724"/>
      <c r="BA314" s="724"/>
      <c r="BB314" s="725">
        <f>'wedstrijd 4-15 en 9-20'!M2</f>
        <v>43438</v>
      </c>
      <c r="BC314" s="724"/>
      <c r="BD314" s="724">
        <f>'wedstrijd 10-21 en 3-14'!C1</f>
        <v>10</v>
      </c>
      <c r="BE314" s="724"/>
      <c r="BF314" s="724"/>
      <c r="BG314" s="724"/>
      <c r="BH314" s="725">
        <f>'wedstrijd 10-21 en 3-14'!A1</f>
        <v>43445</v>
      </c>
      <c r="BI314" s="724"/>
      <c r="BJ314" s="724">
        <f>'wedstrijd 2-13 en 11-22'!P1</f>
        <v>11</v>
      </c>
      <c r="BK314" s="724"/>
      <c r="BL314" s="724"/>
      <c r="BM314" s="724"/>
      <c r="BN314" s="725">
        <f>'wedstrijd 2-13 en 11-22'!M2</f>
        <v>43452</v>
      </c>
      <c r="BO314" s="724"/>
      <c r="BP314" s="724" t="str">
        <f>'wedstrijd 1-12'!L55</f>
        <v>12</v>
      </c>
      <c r="BQ314" s="724"/>
      <c r="BR314" s="724"/>
      <c r="BS314" s="724"/>
      <c r="BT314" s="726" t="str">
        <f>'wedstrijd 1-12'!I55</f>
        <v>08-01-2019</v>
      </c>
      <c r="BU314" s="724"/>
      <c r="BV314" s="724">
        <f>'wedstrijd 2-13 en 11-22'!C55</f>
        <v>13</v>
      </c>
      <c r="BW314" s="724"/>
      <c r="BX314" s="724"/>
      <c r="BY314" s="724"/>
      <c r="BZ314" s="725" t="str">
        <f>'wedstrijd 2-13 en 11-22'!A55</f>
        <v>15-01-2019</v>
      </c>
      <c r="CA314" s="724"/>
      <c r="CB314" s="724">
        <f>'wedstrijd 10-21 en 3-14'!P55</f>
        <v>14</v>
      </c>
      <c r="CC314" s="724"/>
      <c r="CD314" s="724"/>
      <c r="CE314" s="724"/>
      <c r="CF314" s="727" t="str">
        <f>'wedstrijd 10-21 en 3-14'!N55</f>
        <v>22-01-2019</v>
      </c>
      <c r="CG314" s="724"/>
      <c r="CH314" s="724">
        <f>'wedstrijd 4-15 en 9-20'!C55</f>
        <v>15</v>
      </c>
      <c r="CI314" s="724"/>
      <c r="CJ314" s="724"/>
      <c r="CK314" s="724"/>
      <c r="CL314" s="727" t="str">
        <f>'wedstrijd 4-15 en 9-20'!A55</f>
        <v>29-01-2019</v>
      </c>
      <c r="CM314" s="724"/>
      <c r="CN314" s="724">
        <f>'wedstrijd 8-19 en 5-16'!P55</f>
        <v>16</v>
      </c>
      <c r="CO314" s="724"/>
      <c r="CP314" s="724"/>
      <c r="CQ314" s="724"/>
      <c r="CR314" s="727" t="str">
        <f>'wedstrijd 8-19 en 5-16'!N55</f>
        <v>05-02-2019</v>
      </c>
      <c r="CS314" s="724"/>
      <c r="CT314" s="724">
        <f>'wedstrijd 6-17 en 7-18'!C55</f>
        <v>17</v>
      </c>
      <c r="CU314" s="724"/>
      <c r="CV314" s="724"/>
      <c r="CW314" s="724"/>
      <c r="CX314" s="727" t="str">
        <f>'wedstrijd 6-17 en 7-18'!A55</f>
        <v>12-02-2019</v>
      </c>
      <c r="CY314" s="724"/>
      <c r="CZ314" s="724">
        <f>'wedstrijd 6-17 en 7-18'!P55</f>
        <v>18</v>
      </c>
      <c r="DA314" s="724"/>
      <c r="DB314" s="724"/>
      <c r="DC314" s="724"/>
      <c r="DD314" s="727" t="str">
        <f>'wedstrijd 6-17 en 7-18'!N55</f>
        <v>19-02-2019</v>
      </c>
      <c r="DE314" s="724"/>
      <c r="DF314" s="724">
        <f>'wedstrijd 8-19 en 5-16'!C55</f>
        <v>19</v>
      </c>
      <c r="DG314" s="724"/>
      <c r="DH314" s="724"/>
      <c r="DI314" s="724"/>
      <c r="DJ314" s="727" t="str">
        <f>'wedstrijd 8-19 en 5-16'!A55</f>
        <v>26-02-2019</v>
      </c>
      <c r="DK314" s="724"/>
      <c r="DL314" s="724">
        <f>'wedstrijd 4-15 en 9-20'!P55</f>
        <v>20</v>
      </c>
      <c r="DM314" s="724"/>
      <c r="DN314" s="724"/>
      <c r="DO314" s="724"/>
      <c r="DP314" s="727" t="str">
        <f>'wedstrijd 4-15 en 9-20'!N55</f>
        <v>05-03-2019</v>
      </c>
      <c r="DQ314" s="724"/>
      <c r="DR314" s="724">
        <f>'wedstrijd 10-21 en 3-14'!C55</f>
        <v>21</v>
      </c>
      <c r="DS314" s="724"/>
      <c r="DT314" s="724"/>
      <c r="DU314" s="724"/>
      <c r="DV314" s="727" t="str">
        <f>'wedstrijd 10-21 en 3-14'!A55</f>
        <v>12-03-2019</v>
      </c>
      <c r="DW314" s="724"/>
      <c r="DX314" s="724">
        <f>'wedstrijd 2-13 en 11-22'!P55</f>
        <v>22</v>
      </c>
      <c r="DY314" s="724"/>
      <c r="DZ314" s="724"/>
      <c r="EA314" s="724"/>
      <c r="EB314" s="727" t="str">
        <f>'wedstrijd 2-13 en 11-22'!N55</f>
        <v>19-03-2019</v>
      </c>
    </row>
    <row r="315" spans="2:132" x14ac:dyDescent="0.2">
      <c r="G315" s="724"/>
      <c r="H315" s="724"/>
      <c r="I315" s="724"/>
      <c r="J315" s="724"/>
      <c r="K315" s="724"/>
      <c r="L315" s="724"/>
      <c r="M315" s="724"/>
      <c r="N315" s="724"/>
      <c r="O315" s="724"/>
      <c r="P315" s="724"/>
      <c r="Q315" s="724"/>
      <c r="R315" s="724"/>
      <c r="S315" s="724"/>
      <c r="T315" s="724"/>
      <c r="U315" s="724"/>
      <c r="V315" s="724"/>
      <c r="W315" s="724"/>
      <c r="X315" s="724"/>
      <c r="Y315" s="724"/>
      <c r="Z315" s="724"/>
      <c r="AA315" s="724"/>
      <c r="AB315" s="724"/>
      <c r="AC315" s="724"/>
      <c r="AD315" s="724"/>
      <c r="AE315" s="724"/>
      <c r="AF315" s="724"/>
      <c r="AG315" s="724"/>
      <c r="AH315" s="724"/>
      <c r="AI315" s="724"/>
      <c r="AJ315" s="724"/>
      <c r="AK315" s="724"/>
      <c r="AL315" s="724"/>
      <c r="AM315" s="724"/>
      <c r="AN315" s="724"/>
      <c r="AO315" s="724"/>
      <c r="AP315" s="724"/>
      <c r="AQ315" s="724"/>
      <c r="AR315" s="724"/>
      <c r="AS315" s="724"/>
      <c r="AT315" s="724"/>
      <c r="AU315" s="724"/>
      <c r="AV315" s="724"/>
      <c r="AW315" s="724"/>
      <c r="AX315" s="724"/>
      <c r="AY315" s="724"/>
      <c r="AZ315" s="724"/>
      <c r="BA315" s="724"/>
      <c r="BB315" s="724"/>
      <c r="BC315" s="724"/>
      <c r="BD315" s="724"/>
      <c r="BE315" s="724"/>
      <c r="BF315" s="724"/>
      <c r="BG315" s="724"/>
      <c r="BH315" s="724"/>
      <c r="BI315" s="724"/>
      <c r="BJ315" s="724"/>
      <c r="BK315" s="724"/>
      <c r="BL315" s="724"/>
      <c r="BM315" s="724"/>
      <c r="BN315" s="724"/>
      <c r="BO315" s="724"/>
      <c r="BP315" s="724"/>
      <c r="BQ315" s="724"/>
      <c r="BR315" s="724"/>
      <c r="BS315" s="724"/>
      <c r="BT315" s="724"/>
      <c r="BU315" s="724"/>
      <c r="BV315" s="724"/>
      <c r="BW315" s="724"/>
      <c r="BX315" s="724"/>
      <c r="BY315" s="724"/>
      <c r="BZ315" s="724"/>
      <c r="CA315" s="724"/>
      <c r="CB315" s="724"/>
      <c r="CC315" s="724"/>
      <c r="CD315" s="724"/>
      <c r="CE315" s="724"/>
      <c r="CF315" s="724"/>
      <c r="CG315" s="724"/>
      <c r="CH315" s="724"/>
      <c r="CI315" s="724"/>
      <c r="CJ315" s="724"/>
      <c r="CK315" s="724"/>
      <c r="CL315" s="724"/>
      <c r="CM315" s="724"/>
      <c r="CN315" s="724"/>
      <c r="CO315" s="724"/>
      <c r="CP315" s="724"/>
      <c r="CQ315" s="724"/>
      <c r="CR315" s="724"/>
      <c r="CS315" s="724"/>
      <c r="CT315" s="724"/>
      <c r="CU315" s="724"/>
      <c r="CV315" s="724"/>
      <c r="CW315" s="724"/>
      <c r="CX315" s="724"/>
      <c r="CY315" s="724"/>
      <c r="CZ315" s="724"/>
      <c r="DA315" s="724"/>
      <c r="DB315" s="724"/>
      <c r="DC315" s="724"/>
      <c r="DD315" s="724"/>
      <c r="DE315" s="724"/>
      <c r="DF315" s="724"/>
      <c r="DG315" s="724"/>
      <c r="DH315" s="724"/>
      <c r="DI315" s="724"/>
      <c r="DJ315" s="724"/>
      <c r="DK315" s="724"/>
      <c r="DL315" s="724"/>
      <c r="DM315" s="724"/>
      <c r="DN315" s="724"/>
      <c r="DO315" s="724"/>
      <c r="DP315" s="724"/>
      <c r="DQ315" s="724"/>
      <c r="DR315" s="724"/>
      <c r="DS315" s="724"/>
      <c r="DT315" s="724"/>
      <c r="DU315" s="724"/>
      <c r="DV315" s="724"/>
      <c r="DW315" s="724"/>
      <c r="DX315" s="724"/>
      <c r="DY315" s="724"/>
      <c r="DZ315" s="724"/>
      <c r="EA315" s="724"/>
      <c r="EB315" s="724"/>
    </row>
    <row r="316" spans="2:132" x14ac:dyDescent="0.2">
      <c r="G316" s="724"/>
      <c r="H316" s="724"/>
      <c r="I316" s="724"/>
      <c r="J316" s="724"/>
      <c r="K316" s="724"/>
      <c r="L316" s="724"/>
      <c r="M316" s="724"/>
      <c r="N316" s="724"/>
      <c r="O316" s="724"/>
      <c r="P316" s="724"/>
      <c r="Q316" s="724"/>
      <c r="R316" s="724"/>
      <c r="S316" s="724"/>
      <c r="T316" s="724"/>
      <c r="U316" s="724"/>
      <c r="V316" s="724"/>
      <c r="W316" s="724"/>
      <c r="X316" s="724"/>
      <c r="Y316" s="724"/>
      <c r="Z316" s="724"/>
      <c r="AA316" s="724"/>
      <c r="AB316" s="724"/>
      <c r="AC316" s="724"/>
      <c r="AD316" s="724"/>
      <c r="AE316" s="724"/>
      <c r="AF316" s="724"/>
      <c r="AG316" s="724"/>
      <c r="AH316" s="724"/>
      <c r="AI316" s="724"/>
      <c r="AJ316" s="724"/>
      <c r="AK316" s="724"/>
      <c r="AL316" s="724"/>
      <c r="AM316" s="724"/>
      <c r="AN316" s="724"/>
      <c r="AO316" s="724"/>
      <c r="AP316" s="724"/>
      <c r="AQ316" s="724"/>
      <c r="AR316" s="724"/>
      <c r="AS316" s="724"/>
      <c r="AT316" s="724"/>
      <c r="AU316" s="724"/>
      <c r="AV316" s="724"/>
      <c r="AW316" s="724"/>
      <c r="AX316" s="724"/>
      <c r="AY316" s="724"/>
      <c r="AZ316" s="724"/>
      <c r="BA316" s="724"/>
      <c r="BB316" s="724"/>
      <c r="BC316" s="724"/>
      <c r="BD316" s="724"/>
      <c r="BE316" s="724"/>
      <c r="BF316" s="724"/>
      <c r="BG316" s="724"/>
      <c r="BH316" s="724"/>
      <c r="BI316" s="724"/>
      <c r="BJ316" s="729"/>
      <c r="BK316" s="724"/>
      <c r="BL316" s="724"/>
      <c r="BM316" s="724"/>
      <c r="BN316" s="724"/>
      <c r="BO316" s="724"/>
      <c r="BP316" s="724"/>
      <c r="BQ316" s="724"/>
      <c r="BR316" s="724"/>
      <c r="BS316" s="724"/>
      <c r="BT316" s="724"/>
      <c r="BU316" s="724"/>
      <c r="BV316" s="724"/>
      <c r="BW316" s="724"/>
      <c r="BX316" s="724"/>
      <c r="BY316" s="724"/>
      <c r="BZ316" s="724"/>
      <c r="CA316" s="724"/>
      <c r="CB316" s="724"/>
      <c r="CC316" s="724"/>
      <c r="CD316" s="724"/>
      <c r="CE316" s="724"/>
      <c r="CF316" s="724"/>
      <c r="CG316" s="724"/>
      <c r="CH316" s="729"/>
      <c r="CI316" s="724"/>
      <c r="CJ316" s="724"/>
      <c r="CK316" s="724"/>
      <c r="CL316" s="724"/>
      <c r="CM316" s="724"/>
      <c r="CN316" s="729"/>
      <c r="CO316" s="724"/>
      <c r="CP316" s="724"/>
      <c r="CQ316" s="724"/>
      <c r="CR316" s="724"/>
      <c r="CS316" s="724"/>
      <c r="CT316" s="724"/>
      <c r="CU316" s="724"/>
      <c r="CV316" s="724"/>
      <c r="CW316" s="724"/>
      <c r="CX316" s="724"/>
      <c r="CY316" s="724"/>
      <c r="CZ316" s="724"/>
      <c r="DA316" s="724"/>
      <c r="DB316" s="724"/>
      <c r="DC316" s="724"/>
      <c r="DD316" s="724"/>
      <c r="DE316" s="724"/>
      <c r="DF316" s="724"/>
      <c r="DG316" s="724"/>
      <c r="DH316" s="724"/>
      <c r="DI316" s="724"/>
      <c r="DJ316" s="724"/>
      <c r="DK316" s="724"/>
      <c r="DL316" s="724"/>
      <c r="DM316" s="724"/>
      <c r="DN316" s="724"/>
      <c r="DO316" s="724"/>
      <c r="DP316" s="724"/>
      <c r="DQ316" s="724"/>
      <c r="DR316" s="724"/>
      <c r="DS316" s="724"/>
      <c r="DT316" s="724"/>
      <c r="DU316" s="724"/>
      <c r="DV316" s="724"/>
      <c r="DW316" s="724"/>
      <c r="DX316" s="729"/>
      <c r="DY316" s="724"/>
      <c r="DZ316" s="724"/>
      <c r="EA316" s="729"/>
      <c r="EB316" s="724"/>
    </row>
    <row r="317" spans="2:132" x14ac:dyDescent="0.2">
      <c r="B317" s="724"/>
      <c r="C317" s="724" t="str">
        <f>'wedstrijd 1-12'!L37</f>
        <v>C</v>
      </c>
      <c r="D317" s="724"/>
      <c r="E317" s="724"/>
      <c r="F317" s="724" t="str">
        <f>'wedstrijd 1-12'!Q37</f>
        <v>C</v>
      </c>
      <c r="G317" s="724"/>
      <c r="H317" s="724"/>
      <c r="I317" s="724" t="str">
        <f>'wedstrijd 2-13 en 11-22'!C37</f>
        <v>F</v>
      </c>
      <c r="J317" s="724"/>
      <c r="K317" s="724"/>
      <c r="L317" s="724" t="str">
        <f>'wedstrijd 2-13 en 11-22'!H37</f>
        <v>F</v>
      </c>
      <c r="M317" s="724"/>
      <c r="N317" s="724"/>
      <c r="O317" s="724" t="str">
        <f>'wedstrijd 10-21 en 3-14'!P37</f>
        <v>A</v>
      </c>
      <c r="P317" s="724"/>
      <c r="Q317" s="724"/>
      <c r="R317" s="724" t="str">
        <f>'wedstrijd 10-21 en 3-14'!U37</f>
        <v>A</v>
      </c>
      <c r="S317" s="724"/>
      <c r="T317" s="724"/>
      <c r="U317" s="724" t="str">
        <f>'wedstrijd 4-15 en 9-20'!C37</f>
        <v>A</v>
      </c>
      <c r="V317" s="724"/>
      <c r="W317" s="724"/>
      <c r="X317" s="724" t="str">
        <f>'wedstrijd 4-15 en 9-20'!H37</f>
        <v>A</v>
      </c>
      <c r="Y317" s="724"/>
      <c r="Z317" s="724"/>
      <c r="AA317" s="724" t="str">
        <f>'wedstrijd 8-19 en 5-16'!P37</f>
        <v>F</v>
      </c>
      <c r="AB317" s="724"/>
      <c r="AC317" s="724"/>
      <c r="AD317" s="724" t="str">
        <f>'wedstrijd 8-19 en 5-16'!U37</f>
        <v>F</v>
      </c>
      <c r="AE317" s="724"/>
      <c r="AF317" s="724"/>
      <c r="AG317" s="724" t="str">
        <f>'wedstrijd 6-17 en 7-18'!C37</f>
        <v>H</v>
      </c>
      <c r="AH317" s="724"/>
      <c r="AI317" s="724"/>
      <c r="AJ317" s="724" t="str">
        <f>'wedstrijd 6-17 en 7-18'!H37</f>
        <v>H</v>
      </c>
      <c r="AK317" s="724"/>
      <c r="AL317" s="724"/>
      <c r="AM317" s="724" t="str">
        <f>'wedstrijd 6-17 en 7-18'!P37</f>
        <v>G</v>
      </c>
      <c r="AN317" s="724"/>
      <c r="AO317" s="724"/>
      <c r="AP317" s="724" t="str">
        <f>'wedstrijd 6-17 en 7-18'!U37</f>
        <v>G</v>
      </c>
      <c r="AQ317" s="724"/>
      <c r="AR317" s="724"/>
      <c r="AS317" s="724" t="str">
        <f>'wedstrijd 8-19 en 5-16'!C37</f>
        <v>G</v>
      </c>
      <c r="AT317" s="724"/>
      <c r="AU317" s="724"/>
      <c r="AV317" s="724" t="str">
        <f>'wedstrijd 8-19 en 5-16'!H37</f>
        <v>G</v>
      </c>
      <c r="AW317" s="724"/>
      <c r="AX317" s="724"/>
      <c r="AY317" s="724" t="str">
        <f>'wedstrijd 4-15 en 9-20'!P37</f>
        <v>A</v>
      </c>
      <c r="AZ317" s="724"/>
      <c r="BA317" s="724"/>
      <c r="BB317" s="724" t="str">
        <f>'wedstrijd 4-15 en 9-20'!U37</f>
        <v>A</v>
      </c>
      <c r="BC317" s="724"/>
      <c r="BD317" s="724"/>
      <c r="BE317" s="724" t="str">
        <f>'wedstrijd 10-21 en 3-14'!C37</f>
        <v>A</v>
      </c>
      <c r="BF317" s="724"/>
      <c r="BG317" s="724"/>
      <c r="BH317" s="724" t="str">
        <f>'wedstrijd 10-21 en 3-14'!H37</f>
        <v>A</v>
      </c>
      <c r="BI317" s="724"/>
      <c r="BJ317" s="731"/>
      <c r="BK317" s="731" t="str">
        <f>'wedstrijd 2-13 en 11-22'!P37</f>
        <v>H</v>
      </c>
      <c r="BL317" s="731"/>
      <c r="BM317" s="731"/>
      <c r="BN317" s="731" t="str">
        <f>'wedstrijd 2-13 en 11-22'!U37</f>
        <v>H</v>
      </c>
      <c r="BO317" s="724"/>
      <c r="BP317" s="724"/>
      <c r="BQ317" s="724" t="str">
        <f>'wedstrijd 1-12'!Q37</f>
        <v>C</v>
      </c>
      <c r="BR317" s="724"/>
      <c r="BS317" s="724"/>
      <c r="BT317" s="724" t="str">
        <f>'wedstrijd 1-12'!L37</f>
        <v>C</v>
      </c>
      <c r="BU317" s="724"/>
      <c r="BV317" s="724"/>
      <c r="BW317" s="724" t="str">
        <f>'wedstrijd 2-13 en 11-22'!H37</f>
        <v>F</v>
      </c>
      <c r="BX317" s="724"/>
      <c r="BY317" s="724"/>
      <c r="BZ317" s="724" t="str">
        <f>'wedstrijd 2-13 en 11-22'!C37</f>
        <v>F</v>
      </c>
      <c r="CA317" s="724"/>
      <c r="CB317" s="724"/>
      <c r="CC317" s="724" t="str">
        <f>'wedstrijd 10-21 en 3-14'!U37</f>
        <v>A</v>
      </c>
      <c r="CD317" s="724"/>
      <c r="CE317" s="724"/>
      <c r="CF317" s="724" t="str">
        <f>'wedstrijd 10-21 en 3-14'!P37</f>
        <v>A</v>
      </c>
      <c r="CG317" s="724"/>
      <c r="CH317" s="724"/>
      <c r="CI317" s="724" t="str">
        <f>'wedstrijd 4-15 en 9-20'!H37</f>
        <v>A</v>
      </c>
      <c r="CJ317" s="724"/>
      <c r="CK317" s="724"/>
      <c r="CL317" s="724" t="str">
        <f>'wedstrijd 4-15 en 9-20'!C37</f>
        <v>A</v>
      </c>
      <c r="CM317" s="724"/>
      <c r="CN317" s="724"/>
      <c r="CO317" s="724" t="str">
        <f>'wedstrijd 8-19 en 5-16'!U37</f>
        <v>F</v>
      </c>
      <c r="CP317" s="724"/>
      <c r="CQ317" s="724"/>
      <c r="CR317" s="724" t="str">
        <f>'wedstrijd 8-19 en 5-16'!P37</f>
        <v>F</v>
      </c>
      <c r="CS317" s="724"/>
      <c r="CT317" s="724"/>
      <c r="CU317" s="724" t="str">
        <f>'wedstrijd 6-17 en 7-18'!H37</f>
        <v>H</v>
      </c>
      <c r="CV317" s="724"/>
      <c r="CW317" s="724"/>
      <c r="CX317" s="724" t="str">
        <f>'wedstrijd 6-17 en 7-18'!C37</f>
        <v>H</v>
      </c>
      <c r="CY317" s="724"/>
      <c r="CZ317" s="724"/>
      <c r="DA317" s="724" t="str">
        <f>'wedstrijd 6-17 en 7-18'!U37</f>
        <v>G</v>
      </c>
      <c r="DB317" s="724"/>
      <c r="DC317" s="724"/>
      <c r="DD317" s="724" t="str">
        <f>'wedstrijd 6-17 en 7-18'!P37</f>
        <v>G</v>
      </c>
      <c r="DE317" s="724"/>
      <c r="DF317" s="724"/>
      <c r="DG317" s="724" t="str">
        <f>'wedstrijd 8-19 en 5-16'!H37</f>
        <v>G</v>
      </c>
      <c r="DH317" s="724"/>
      <c r="DI317" s="724"/>
      <c r="DJ317" s="724" t="str">
        <f>'wedstrijd 8-19 en 5-16'!C37</f>
        <v>G</v>
      </c>
      <c r="DK317" s="724"/>
      <c r="DL317" s="724"/>
      <c r="DM317" s="724" t="str">
        <f>'wedstrijd 4-15 en 9-20'!U37</f>
        <v>A</v>
      </c>
      <c r="DN317" s="724"/>
      <c r="DO317" s="724"/>
      <c r="DP317" s="724" t="str">
        <f>'wedstrijd 4-15 en 9-20'!P37</f>
        <v>A</v>
      </c>
      <c r="DQ317" s="724"/>
      <c r="DR317" s="724"/>
      <c r="DS317" s="724" t="str">
        <f>'wedstrijd 10-21 en 3-14'!H37</f>
        <v>A</v>
      </c>
      <c r="DT317" s="724"/>
      <c r="DU317" s="724"/>
      <c r="DV317" s="724" t="str">
        <f>'wedstrijd 10-21 en 3-14'!C37</f>
        <v>A</v>
      </c>
      <c r="DW317" s="724"/>
      <c r="DX317" s="724"/>
      <c r="DY317" s="724" t="str">
        <f>'wedstrijd 2-13 en 11-22'!U37</f>
        <v>H</v>
      </c>
      <c r="DZ317" s="724"/>
      <c r="EA317" s="724"/>
      <c r="EB317" s="724" t="str">
        <f>'wedstrijd 2-13 en 11-22'!P37</f>
        <v>H</v>
      </c>
    </row>
    <row r="318" spans="2:132" x14ac:dyDescent="0.2">
      <c r="B318" s="724"/>
      <c r="C318" s="724"/>
      <c r="D318" s="724"/>
      <c r="E318" s="724"/>
      <c r="F318" s="724"/>
      <c r="G318" s="724"/>
      <c r="H318" s="724"/>
      <c r="I318" s="724"/>
      <c r="J318" s="724"/>
      <c r="K318" s="724"/>
      <c r="L318" s="724"/>
      <c r="M318" s="724"/>
      <c r="N318" s="724"/>
      <c r="O318" s="724"/>
      <c r="P318" s="724"/>
      <c r="Q318" s="724"/>
      <c r="R318" s="724"/>
      <c r="S318" s="724"/>
      <c r="T318" s="724"/>
      <c r="U318" s="724"/>
      <c r="V318" s="724"/>
      <c r="W318" s="724"/>
      <c r="X318" s="724"/>
      <c r="Y318" s="724"/>
      <c r="Z318" s="724"/>
      <c r="AA318" s="724"/>
      <c r="AB318" s="724"/>
      <c r="AC318" s="724"/>
      <c r="AD318" s="724"/>
      <c r="AE318" s="724"/>
      <c r="AF318" s="724"/>
      <c r="AG318" s="724"/>
      <c r="AH318" s="724"/>
      <c r="AI318" s="724"/>
      <c r="AJ318" s="724"/>
      <c r="AK318" s="724"/>
      <c r="AL318" s="724"/>
      <c r="AM318" s="724"/>
      <c r="AN318" s="724"/>
      <c r="AO318" s="724"/>
      <c r="AP318" s="724"/>
      <c r="AQ318" s="724"/>
      <c r="AR318" s="724"/>
      <c r="AS318" s="724"/>
      <c r="AT318" s="724"/>
      <c r="AU318" s="724"/>
      <c r="AV318" s="724"/>
      <c r="AW318" s="724"/>
      <c r="AX318" s="724"/>
      <c r="AY318" s="724"/>
      <c r="AZ318" s="724"/>
      <c r="BA318" s="724"/>
      <c r="BB318" s="724"/>
      <c r="BC318" s="724"/>
      <c r="BD318" s="724"/>
      <c r="BE318" s="724"/>
      <c r="BF318" s="724"/>
      <c r="BG318" s="724"/>
      <c r="BH318" s="724"/>
      <c r="BI318" s="724"/>
      <c r="BJ318" s="731"/>
      <c r="BK318" s="731"/>
      <c r="BL318" s="731"/>
      <c r="BM318" s="731"/>
      <c r="BN318" s="731"/>
      <c r="BO318" s="724"/>
      <c r="BP318" s="724"/>
      <c r="BQ318" s="724"/>
      <c r="BR318" s="724"/>
      <c r="BS318" s="724"/>
      <c r="BT318" s="724"/>
      <c r="BU318" s="724"/>
      <c r="BV318" s="724"/>
      <c r="BW318" s="724"/>
      <c r="BX318" s="724"/>
      <c r="BY318" s="724"/>
      <c r="BZ318" s="724"/>
      <c r="CA318" s="724"/>
      <c r="CB318" s="724"/>
      <c r="CC318" s="724"/>
      <c r="CD318" s="724"/>
      <c r="CE318" s="724"/>
      <c r="CF318" s="724"/>
      <c r="CG318" s="724"/>
      <c r="CH318" s="724"/>
      <c r="CI318" s="724"/>
      <c r="CJ318" s="724"/>
      <c r="CK318" s="724"/>
      <c r="CL318" s="724"/>
      <c r="CM318" s="724"/>
      <c r="CN318" s="724"/>
      <c r="CO318" s="724"/>
      <c r="CP318" s="724"/>
      <c r="CQ318" s="724"/>
      <c r="CR318" s="724"/>
      <c r="CS318" s="724"/>
      <c r="CT318" s="724"/>
      <c r="CU318" s="724"/>
      <c r="CV318" s="724"/>
      <c r="CW318" s="724"/>
      <c r="CX318" s="724"/>
      <c r="CY318" s="724"/>
      <c r="CZ318" s="724"/>
      <c r="DA318" s="724"/>
      <c r="DB318" s="724"/>
      <c r="DC318" s="724"/>
      <c r="DD318" s="724"/>
      <c r="DE318" s="724"/>
      <c r="DF318" s="724"/>
      <c r="DG318" s="724"/>
      <c r="DH318" s="724"/>
      <c r="DI318" s="724"/>
      <c r="DJ318" s="724"/>
      <c r="DK318" s="724"/>
      <c r="DL318" s="724"/>
      <c r="DM318" s="724"/>
      <c r="DN318" s="724"/>
      <c r="DO318" s="724"/>
      <c r="DP318" s="724"/>
      <c r="DQ318" s="724"/>
      <c r="DR318" s="724"/>
      <c r="DS318" s="724"/>
      <c r="DT318" s="724"/>
      <c r="DU318" s="724"/>
      <c r="DV318" s="724"/>
      <c r="DW318" s="724"/>
      <c r="DX318" s="724"/>
      <c r="DY318" s="724"/>
      <c r="DZ318" s="724"/>
      <c r="EA318" s="724"/>
      <c r="EB318" s="724"/>
    </row>
    <row r="319" spans="2:132" x14ac:dyDescent="0.2">
      <c r="B319" s="724"/>
      <c r="C319" s="730">
        <f>'wedstrijd 1-12'!N37</f>
        <v>40.521627500000001</v>
      </c>
      <c r="D319" s="724"/>
      <c r="E319" s="724"/>
      <c r="F319" s="730">
        <f>'wedstrijd 1-12'!S37</f>
        <v>39.395887500000001</v>
      </c>
      <c r="G319" s="724"/>
      <c r="H319" s="724"/>
      <c r="I319" s="730">
        <f>'wedstrijd 2-13 en 11-22'!E37</f>
        <v>22.058822500000002</v>
      </c>
      <c r="J319" s="724"/>
      <c r="K319" s="724"/>
      <c r="L319" s="730">
        <f>'wedstrijd 2-13 en 11-22'!J37</f>
        <v>23.396675000000002</v>
      </c>
      <c r="M319" s="724"/>
      <c r="N319" s="724"/>
      <c r="O319" s="730">
        <f>'wedstrijd 10-21 en 3-14'!R37</f>
        <v>72.5352125</v>
      </c>
      <c r="P319" s="724"/>
      <c r="Q319" s="724"/>
      <c r="R319" s="730">
        <f>'wedstrijd 10-21 en 3-14'!W37</f>
        <v>70.344827499999994</v>
      </c>
      <c r="S319" s="724"/>
      <c r="T319" s="724"/>
      <c r="U319" s="730">
        <f>'wedstrijd 4-15 en 9-20'!E37</f>
        <v>70.344827499999994</v>
      </c>
      <c r="V319" s="724"/>
      <c r="W319" s="724"/>
      <c r="X319" s="730">
        <f>'wedstrijd 4-15 en 9-20'!J37</f>
        <v>87.268517500000002</v>
      </c>
      <c r="Y319" s="724"/>
      <c r="Z319" s="724"/>
      <c r="AA319" s="730">
        <f>'wedstrijd 8-19 en 5-16'!R37</f>
        <v>20.570387500000002</v>
      </c>
      <c r="AB319" s="724"/>
      <c r="AC319" s="724"/>
      <c r="AD319" s="730">
        <f>'wedstrijd 8-19 en 5-16'!W37</f>
        <v>22.058822500000002</v>
      </c>
      <c r="AE319" s="724"/>
      <c r="AF319" s="724"/>
      <c r="AG319" s="730">
        <f>'wedstrijd 6-17 en 7-18'!E37</f>
        <v>9.5</v>
      </c>
      <c r="AH319" s="724"/>
      <c r="AI319" s="724"/>
      <c r="AJ319" s="730">
        <f>'wedstrijd 6-17 en 7-18'!J37</f>
        <v>9.5</v>
      </c>
      <c r="AK319" s="724"/>
      <c r="AL319" s="724"/>
      <c r="AM319" s="730">
        <f>'wedstrijd 6-17 en 7-18'!R37</f>
        <v>14.719099999999999</v>
      </c>
      <c r="AN319" s="724"/>
      <c r="AO319" s="724"/>
      <c r="AP319" s="730">
        <f>'wedstrijd 6-17 en 7-18'!W37</f>
        <v>17.402597499999999</v>
      </c>
      <c r="AQ319" s="724"/>
      <c r="AR319" s="724"/>
      <c r="AS319" s="730">
        <f>'wedstrijd 8-19 en 5-16'!E37</f>
        <v>17.402597499999999</v>
      </c>
      <c r="AT319" s="724"/>
      <c r="AU319" s="724"/>
      <c r="AV319" s="730">
        <f>'wedstrijd 8-19 en 5-16'!J37</f>
        <v>15.5</v>
      </c>
      <c r="AW319" s="724"/>
      <c r="AX319" s="724"/>
      <c r="AY319" s="730">
        <f>'wedstrijd 4-15 en 9-20'!R37</f>
        <v>139.5</v>
      </c>
      <c r="AZ319" s="724"/>
      <c r="BA319" s="724"/>
      <c r="BB319" s="730">
        <f>'wedstrijd 4-15 en 9-20'!W37</f>
        <v>87.268517500000002</v>
      </c>
      <c r="BC319" s="724"/>
      <c r="BD319" s="724"/>
      <c r="BE319" s="730">
        <f>'wedstrijd 10-21 en 3-14'!E37</f>
        <v>87.268517500000002</v>
      </c>
      <c r="BF319" s="724"/>
      <c r="BG319" s="724"/>
      <c r="BH319" s="730">
        <f>'wedstrijd 10-21 en 3-14'!J37</f>
        <v>58.771007500000003</v>
      </c>
      <c r="BI319" s="724"/>
      <c r="BJ319" s="731"/>
      <c r="BK319" s="735">
        <f>'wedstrijd 2-13 en 11-22'!R37</f>
        <v>9.5</v>
      </c>
      <c r="BL319" s="731"/>
      <c r="BM319" s="731"/>
      <c r="BN319" s="735">
        <f>'wedstrijd 2-13 en 11-22'!W37</f>
        <v>12.103175</v>
      </c>
      <c r="BO319" s="724"/>
      <c r="BP319" s="724"/>
      <c r="BQ319" s="730">
        <f>'wedstrijd 1-12'!S37</f>
        <v>39.395887500000001</v>
      </c>
      <c r="BR319" s="724"/>
      <c r="BS319" s="724"/>
      <c r="BT319" s="730">
        <f>'wedstrijd 1-12'!N37</f>
        <v>40.521627500000001</v>
      </c>
      <c r="BU319" s="724"/>
      <c r="BV319" s="724"/>
      <c r="BW319" s="730">
        <f>'wedstrijd 2-13 en 11-22'!J37</f>
        <v>23.396675000000002</v>
      </c>
      <c r="BX319" s="724"/>
      <c r="BY319" s="724"/>
      <c r="BZ319" s="730">
        <f>'wedstrijd 2-13 en 11-22'!E37</f>
        <v>22.058822500000002</v>
      </c>
      <c r="CA319" s="724"/>
      <c r="CB319" s="724"/>
      <c r="CC319" s="730">
        <f>'wedstrijd 10-21 en 3-14'!W37</f>
        <v>70.344827499999994</v>
      </c>
      <c r="CD319" s="724"/>
      <c r="CE319" s="724"/>
      <c r="CF319" s="730">
        <f>'wedstrijd 10-21 en 3-14'!R37</f>
        <v>72.5352125</v>
      </c>
      <c r="CG319" s="724"/>
      <c r="CH319" s="724"/>
      <c r="CI319" s="730">
        <f>'wedstrijd 4-15 en 9-20'!J37</f>
        <v>87.268517500000002</v>
      </c>
      <c r="CJ319" s="724"/>
      <c r="CK319" s="724"/>
      <c r="CL319" s="730">
        <f>'wedstrijd 4-15 en 9-20'!E37</f>
        <v>70.344827499999994</v>
      </c>
      <c r="CM319" s="724"/>
      <c r="CN319" s="724"/>
      <c r="CO319" s="730">
        <f>'wedstrijd 8-19 en 5-16'!W37</f>
        <v>22.058822500000002</v>
      </c>
      <c r="CP319" s="724"/>
      <c r="CQ319" s="724"/>
      <c r="CR319" s="730">
        <f>'wedstrijd 8-19 en 5-16'!R37</f>
        <v>20.570387500000002</v>
      </c>
      <c r="CS319" s="724"/>
      <c r="CT319" s="724"/>
      <c r="CU319" s="730">
        <f>'wedstrijd 6-17 en 7-18'!J37</f>
        <v>9.5</v>
      </c>
      <c r="CV319" s="724"/>
      <c r="CW319" s="724"/>
      <c r="CX319" s="730">
        <f>'wedstrijd 6-17 en 7-18'!E37</f>
        <v>9.5</v>
      </c>
      <c r="CY319" s="724"/>
      <c r="CZ319" s="724"/>
      <c r="DA319" s="730">
        <f>'wedstrijd 6-17 en 7-18'!W37</f>
        <v>17.402597499999999</v>
      </c>
      <c r="DB319" s="724"/>
      <c r="DC319" s="724"/>
      <c r="DD319" s="730">
        <f>'wedstrijd 6-17 en 7-18'!R37</f>
        <v>14.719099999999999</v>
      </c>
      <c r="DE319" s="724"/>
      <c r="DF319" s="724"/>
      <c r="DG319" s="730">
        <f>'wedstrijd 8-19 en 5-16'!J37</f>
        <v>15.5</v>
      </c>
      <c r="DH319" s="724"/>
      <c r="DI319" s="724"/>
      <c r="DJ319" s="730">
        <f>'wedstrijd 8-19 en 5-16'!E37</f>
        <v>17.402597499999999</v>
      </c>
      <c r="DK319" s="724"/>
      <c r="DL319" s="724"/>
      <c r="DM319" s="730">
        <f>'wedstrijd 4-15 en 9-20'!W37</f>
        <v>87.268517500000002</v>
      </c>
      <c r="DN319" s="724"/>
      <c r="DO319" s="724"/>
      <c r="DP319" s="730">
        <f>'wedstrijd 4-15 en 9-20'!R37</f>
        <v>139.5</v>
      </c>
      <c r="DQ319" s="724"/>
      <c r="DR319" s="724"/>
      <c r="DS319" s="730">
        <f>'wedstrijd 10-21 en 3-14'!J37</f>
        <v>58.771007500000003</v>
      </c>
      <c r="DT319" s="724"/>
      <c r="DU319" s="724"/>
      <c r="DV319" s="730">
        <f>'wedstrijd 10-21 en 3-14'!E37</f>
        <v>87.268517500000002</v>
      </c>
      <c r="DW319" s="724"/>
      <c r="DX319" s="724"/>
      <c r="DY319" s="730">
        <f>'wedstrijd 2-13 en 11-22'!W37</f>
        <v>12.103175</v>
      </c>
      <c r="DZ319" s="724"/>
      <c r="EA319" s="724"/>
      <c r="EB319" s="730">
        <f>'wedstrijd 2-13 en 11-22'!R37</f>
        <v>9.5</v>
      </c>
    </row>
    <row r="320" spans="2:132" s="729" customFormat="1" x14ac:dyDescent="0.25">
      <c r="B320" s="729" t="str">
        <f>'wedstrijd 1-12'!O37</f>
        <v>Pol v.d.Joop</v>
      </c>
      <c r="E320" s="729" t="str">
        <f>'wedstrijd 1-12'!T37</f>
        <v>Anbergen Joop</v>
      </c>
      <c r="H320" s="729" t="str">
        <f>'wedstrijd 2-13 en 11-22'!F37</f>
        <v>Muller Arthur</v>
      </c>
      <c r="K320" s="729" t="str">
        <f>'wedstrijd 2-13 en 11-22'!K37</f>
        <v>Vliet v. Cees</v>
      </c>
      <c r="N320" s="729" t="str">
        <f>'wedstrijd 10-21 en 3-14'!S37</f>
        <v>Oostrum van Piet</v>
      </c>
      <c r="Q320" s="729" t="str">
        <f>'wedstrijd 10-21 en 3-14'!X37</f>
        <v>Zande v.d.Piet</v>
      </c>
      <c r="T320" s="729" t="str">
        <f>'wedstrijd 4-15 en 9-20'!F37</f>
        <v>Zande v.d.Piet</v>
      </c>
      <c r="W320" s="729" t="str">
        <f>'wedstrijd 4-15 en 9-20'!K37</f>
        <v>Beerthuizen Joop</v>
      </c>
      <c r="Z320" s="729" t="str">
        <f>'wedstrijd 8-19 en 5-16'!S37</f>
        <v xml:space="preserve">Rooijen van Joop </v>
      </c>
      <c r="AC320" s="729" t="str">
        <f>'wedstrijd 8-19 en 5-16'!X37</f>
        <v>Muller Arthur</v>
      </c>
      <c r="AF320" s="729" t="str">
        <f>'wedstrijd 6-17 en 7-18'!F37</f>
        <v>Kamp van de Hennie*</v>
      </c>
      <c r="AI320" s="729" t="str">
        <f>'wedstrijd 6-17 en 7-18'!K37</f>
        <v>Vliet v. Gerard</v>
      </c>
      <c r="AL320" s="729" t="str">
        <f>'wedstrijd 6-17 en 7-18'!S37</f>
        <v>Both Wim</v>
      </c>
      <c r="AO320" s="729" t="str">
        <f>'wedstrijd 6-17 en 7-18'!X37</f>
        <v>Langenberg Jaap</v>
      </c>
      <c r="AR320" s="729" t="str">
        <f>'wedstrijd 8-19 en 5-16'!F37</f>
        <v>Langenberg Jaap</v>
      </c>
      <c r="AU320" s="729" t="str">
        <f>'wedstrijd 8-19 en 5-16'!K37</f>
        <v>Duits Rene</v>
      </c>
      <c r="AX320" s="729" t="str">
        <f>'wedstrijd 4-15 en 9-20'!S37</f>
        <v>Severs Dick</v>
      </c>
      <c r="BA320" s="729" t="str">
        <f>'wedstrijd 4-15 en 9-20'!X37</f>
        <v>Beerthuizen Joop</v>
      </c>
      <c r="BD320" s="729" t="str">
        <f>'wedstrijd 10-21 en 3-14'!F37</f>
        <v>Beerthuizen Joop</v>
      </c>
      <c r="BG320" s="729" t="str">
        <f>'wedstrijd 10-21 en 3-14'!K37</f>
        <v>Overleden Anton Kolfschoten</v>
      </c>
      <c r="BJ320" s="723" t="str">
        <f>'wedstrijd 2-13 en 11-22'!S37</f>
        <v>Kamp van de Hennie*</v>
      </c>
      <c r="BK320" s="723"/>
      <c r="BL320" s="723"/>
      <c r="BM320" s="723" t="str">
        <f>'wedstrijd 2-13 en 11-22'!X37</f>
        <v>Janowski Ed</v>
      </c>
      <c r="BN320" s="723"/>
      <c r="BP320" s="729" t="str">
        <f>'wedstrijd 1-12'!T37</f>
        <v>Anbergen Joop</v>
      </c>
      <c r="BS320" s="729" t="str">
        <f>'wedstrijd 1-12'!O37</f>
        <v>Pol v.d.Joop</v>
      </c>
      <c r="BV320" s="729" t="str">
        <f>'wedstrijd 2-13 en 11-22'!K37</f>
        <v>Vliet v. Cees</v>
      </c>
      <c r="BY320" s="729" t="str">
        <f>'wedstrijd 2-13 en 11-22'!F37</f>
        <v>Muller Arthur</v>
      </c>
      <c r="CB320" s="729" t="str">
        <f>'wedstrijd 10-21 en 3-14'!X37</f>
        <v>Zande v.d.Piet</v>
      </c>
      <c r="CE320" s="729" t="str">
        <f>'wedstrijd 10-21 en 3-14'!S37</f>
        <v>Oostrum van Piet</v>
      </c>
      <c r="CH320" s="729" t="str">
        <f>'wedstrijd 4-15 en 9-20'!K37</f>
        <v>Beerthuizen Joop</v>
      </c>
      <c r="CK320" s="729" t="str">
        <f>'wedstrijd 4-15 en 9-20'!F37</f>
        <v>Zande v.d.Piet</v>
      </c>
      <c r="CN320" s="729" t="str">
        <f>'wedstrijd 8-19 en 5-16'!X37</f>
        <v>Muller Arthur</v>
      </c>
      <c r="CQ320" s="729" t="str">
        <f>'wedstrijd 8-19 en 5-16'!S37</f>
        <v xml:space="preserve">Rooijen van Joop </v>
      </c>
      <c r="CT320" s="729" t="str">
        <f>'wedstrijd 6-17 en 7-18'!K37</f>
        <v>Vliet v. Gerard</v>
      </c>
      <c r="CW320" s="729" t="str">
        <f>'wedstrijd 6-17 en 7-18'!F37</f>
        <v>Kamp van de Hennie*</v>
      </c>
      <c r="CZ320" s="729" t="str">
        <f>'wedstrijd 6-17 en 7-18'!X37</f>
        <v>Langenberg Jaap</v>
      </c>
      <c r="DC320" s="729" t="str">
        <f>'wedstrijd 6-17 en 7-18'!S37</f>
        <v>Both Wim</v>
      </c>
      <c r="DF320" s="729" t="str">
        <f>'wedstrijd 8-19 en 5-16'!K37</f>
        <v>Duits Rene</v>
      </c>
      <c r="DI320" s="729" t="str">
        <f>'wedstrijd 8-19 en 5-16'!F37</f>
        <v>Langenberg Jaap</v>
      </c>
      <c r="DL320" s="729" t="str">
        <f>'wedstrijd 4-15 en 9-20'!X37</f>
        <v>Beerthuizen Joop</v>
      </c>
      <c r="DO320" s="729" t="str">
        <f>'wedstrijd 4-15 en 9-20'!S37</f>
        <v>Severs Dick</v>
      </c>
      <c r="DR320" s="729" t="str">
        <f>'wedstrijd 10-21 en 3-14'!K37</f>
        <v>Overleden Anton Kolfschoten</v>
      </c>
      <c r="DU320" s="729" t="str">
        <f>'wedstrijd 10-21 en 3-14'!F37</f>
        <v>Beerthuizen Joop</v>
      </c>
      <c r="DX320" s="729" t="str">
        <f>'wedstrijd 2-13 en 11-22'!X37</f>
        <v>Janowski Ed</v>
      </c>
      <c r="EA320" s="729" t="str">
        <f>'wedstrijd 2-13 en 11-22'!S37</f>
        <v>Kamp van de Hennie*</v>
      </c>
    </row>
    <row r="323" spans="2:132" x14ac:dyDescent="0.2">
      <c r="C323" s="723" t="s">
        <v>319</v>
      </c>
      <c r="I323" s="723" t="s">
        <v>319</v>
      </c>
      <c r="O323" s="723" t="s">
        <v>319</v>
      </c>
      <c r="U323" s="723" t="s">
        <v>319</v>
      </c>
      <c r="AA323" s="723" t="s">
        <v>319</v>
      </c>
      <c r="AG323" s="723" t="s">
        <v>319</v>
      </c>
      <c r="AM323" s="723" t="s">
        <v>319</v>
      </c>
      <c r="AS323" s="723" t="s">
        <v>319</v>
      </c>
      <c r="AY323" s="723" t="s">
        <v>319</v>
      </c>
      <c r="BE323" s="723" t="s">
        <v>319</v>
      </c>
      <c r="BK323" s="723" t="s">
        <v>319</v>
      </c>
      <c r="BQ323" s="723" t="s">
        <v>319</v>
      </c>
      <c r="BW323" s="723" t="s">
        <v>319</v>
      </c>
      <c r="CC323" s="723" t="s">
        <v>319</v>
      </c>
      <c r="CI323" s="723" t="s">
        <v>319</v>
      </c>
      <c r="CO323" s="723" t="s">
        <v>319</v>
      </c>
      <c r="CU323" s="723" t="s">
        <v>319</v>
      </c>
      <c r="DA323" s="723" t="s">
        <v>319</v>
      </c>
      <c r="DG323" s="723" t="s">
        <v>319</v>
      </c>
      <c r="DM323" s="723" t="s">
        <v>319</v>
      </c>
      <c r="DS323" s="723" t="s">
        <v>319</v>
      </c>
      <c r="DY323" s="723" t="s">
        <v>319</v>
      </c>
    </row>
    <row r="324" spans="2:132" x14ac:dyDescent="0.2">
      <c r="B324" s="724">
        <f>'wedstrijd 1-12'!L1</f>
        <v>1</v>
      </c>
      <c r="F324" s="725">
        <f>'wedstrijd 1-12'!I2</f>
        <v>43382</v>
      </c>
      <c r="G324" s="724"/>
      <c r="H324" s="724">
        <f>'wedstrijd 2-13 en 11-22'!C1</f>
        <v>2</v>
      </c>
      <c r="I324" s="724"/>
      <c r="J324" s="724"/>
      <c r="K324" s="724"/>
      <c r="L324" s="725">
        <f>'wedstrijd 2-13 en 11-22'!A1</f>
        <v>43389</v>
      </c>
      <c r="M324" s="724"/>
      <c r="N324" s="724">
        <f>'wedstrijd 10-21 en 3-14'!P1</f>
        <v>3</v>
      </c>
      <c r="O324" s="724"/>
      <c r="P324" s="724"/>
      <c r="Q324" s="724"/>
      <c r="R324" s="725">
        <f>'wedstrijd 10-21 en 3-14'!M2</f>
        <v>43396</v>
      </c>
      <c r="S324" s="724"/>
      <c r="T324" s="724">
        <f>'wedstrijd 4-15 en 9-20'!C1</f>
        <v>4</v>
      </c>
      <c r="U324" s="724"/>
      <c r="V324" s="724"/>
      <c r="W324" s="724"/>
      <c r="X324" s="725">
        <f>'wedstrijd 4-15 en 9-20'!A1</f>
        <v>43403</v>
      </c>
      <c r="Y324" s="724"/>
      <c r="Z324" s="724">
        <f>'wedstrijd 8-19 en 5-16'!P1</f>
        <v>5</v>
      </c>
      <c r="AA324" s="724"/>
      <c r="AB324" s="724"/>
      <c r="AC324" s="724"/>
      <c r="AD324" s="725">
        <f>'wedstrijd 8-19 en 5-16'!M2</f>
        <v>43410</v>
      </c>
      <c r="AE324" s="724"/>
      <c r="AF324" s="724">
        <f>'wedstrijd 6-17 en 7-18'!C1</f>
        <v>6</v>
      </c>
      <c r="AG324" s="724"/>
      <c r="AH324" s="724"/>
      <c r="AI324" s="724"/>
      <c r="AJ324" s="725">
        <f>'wedstrijd 6-17 en 7-18'!A1</f>
        <v>43417</v>
      </c>
      <c r="AK324" s="724"/>
      <c r="AL324" s="724">
        <f>'wedstrijd 6-17 en 7-18'!P1</f>
        <v>7</v>
      </c>
      <c r="AM324" s="724"/>
      <c r="AN324" s="724"/>
      <c r="AO324" s="724"/>
      <c r="AP324" s="725">
        <f>'wedstrijd 6-17 en 7-18'!M2</f>
        <v>43424</v>
      </c>
      <c r="AQ324" s="724"/>
      <c r="AR324" s="724">
        <f>'wedstrijd 8-19 en 5-16'!C1</f>
        <v>8</v>
      </c>
      <c r="AS324" s="724"/>
      <c r="AT324" s="724"/>
      <c r="AU324" s="724"/>
      <c r="AV324" s="725">
        <f>'wedstrijd 8-19 en 5-16'!A1</f>
        <v>43431</v>
      </c>
      <c r="AW324" s="724"/>
      <c r="AX324" s="724">
        <f>'wedstrijd 4-15 en 9-20'!P1</f>
        <v>9</v>
      </c>
      <c r="AY324" s="724"/>
      <c r="AZ324" s="724"/>
      <c r="BA324" s="724"/>
      <c r="BB324" s="725">
        <f>'wedstrijd 4-15 en 9-20'!M2</f>
        <v>43438</v>
      </c>
      <c r="BC324" s="724"/>
      <c r="BD324" s="724">
        <f>'wedstrijd 10-21 en 3-14'!C1</f>
        <v>10</v>
      </c>
      <c r="BE324" s="724"/>
      <c r="BF324" s="724"/>
      <c r="BG324" s="724"/>
      <c r="BH324" s="725">
        <f>'wedstrijd 10-21 en 3-14'!A1</f>
        <v>43445</v>
      </c>
      <c r="BI324" s="724"/>
      <c r="BJ324" s="724">
        <f>'wedstrijd 2-13 en 11-22'!P1</f>
        <v>11</v>
      </c>
      <c r="BK324" s="724"/>
      <c r="BL324" s="724"/>
      <c r="BM324" s="724"/>
      <c r="BN324" s="725">
        <f>'wedstrijd 2-13 en 11-22'!M2</f>
        <v>43452</v>
      </c>
      <c r="BO324" s="724"/>
      <c r="BP324" s="724" t="str">
        <f>'wedstrijd 1-12'!L55</f>
        <v>12</v>
      </c>
      <c r="BQ324" s="724"/>
      <c r="BR324" s="724"/>
      <c r="BS324" s="724"/>
      <c r="BT324" s="726" t="str">
        <f>'wedstrijd 1-12'!I55</f>
        <v>08-01-2019</v>
      </c>
      <c r="BU324" s="724"/>
      <c r="BV324" s="724">
        <f>'wedstrijd 2-13 en 11-22'!C55</f>
        <v>13</v>
      </c>
      <c r="BW324" s="724"/>
      <c r="BX324" s="724"/>
      <c r="BY324" s="724"/>
      <c r="BZ324" s="725" t="str">
        <f>'wedstrijd 2-13 en 11-22'!A55</f>
        <v>15-01-2019</v>
      </c>
      <c r="CA324" s="724"/>
      <c r="CB324" s="724">
        <f>'wedstrijd 10-21 en 3-14'!P55</f>
        <v>14</v>
      </c>
      <c r="CC324" s="724"/>
      <c r="CD324" s="724"/>
      <c r="CE324" s="724"/>
      <c r="CF324" s="727" t="str">
        <f>'wedstrijd 10-21 en 3-14'!N55</f>
        <v>22-01-2019</v>
      </c>
      <c r="CG324" s="724"/>
      <c r="CH324" s="724">
        <f>'wedstrijd 4-15 en 9-20'!C55</f>
        <v>15</v>
      </c>
      <c r="CI324" s="724"/>
      <c r="CJ324" s="724"/>
      <c r="CK324" s="724"/>
      <c r="CL324" s="727" t="str">
        <f>'wedstrijd 4-15 en 9-20'!A55</f>
        <v>29-01-2019</v>
      </c>
      <c r="CM324" s="724"/>
      <c r="CN324" s="724">
        <f>'wedstrijd 8-19 en 5-16'!P55</f>
        <v>16</v>
      </c>
      <c r="CO324" s="724"/>
      <c r="CP324" s="724"/>
      <c r="CQ324" s="724"/>
      <c r="CR324" s="727" t="str">
        <f>'wedstrijd 8-19 en 5-16'!N55</f>
        <v>05-02-2019</v>
      </c>
      <c r="CS324" s="724"/>
      <c r="CT324" s="724">
        <f>'wedstrijd 6-17 en 7-18'!C55</f>
        <v>17</v>
      </c>
      <c r="CU324" s="724"/>
      <c r="CV324" s="724"/>
      <c r="CW324" s="724"/>
      <c r="CX324" s="727" t="str">
        <f>'wedstrijd 6-17 en 7-18'!A55</f>
        <v>12-02-2019</v>
      </c>
      <c r="CY324" s="724"/>
      <c r="CZ324" s="724">
        <f>'wedstrijd 6-17 en 7-18'!P55</f>
        <v>18</v>
      </c>
      <c r="DA324" s="724"/>
      <c r="DB324" s="724"/>
      <c r="DC324" s="724"/>
      <c r="DD324" s="727" t="str">
        <f>'wedstrijd 6-17 en 7-18'!N55</f>
        <v>19-02-2019</v>
      </c>
      <c r="DE324" s="724"/>
      <c r="DF324" s="724">
        <f>'wedstrijd 8-19 en 5-16'!C55</f>
        <v>19</v>
      </c>
      <c r="DG324" s="724"/>
      <c r="DH324" s="724"/>
      <c r="DI324" s="724"/>
      <c r="DJ324" s="727" t="str">
        <f>'wedstrijd 8-19 en 5-16'!A55</f>
        <v>26-02-2019</v>
      </c>
      <c r="DK324" s="724"/>
      <c r="DL324" s="724">
        <f>'wedstrijd 4-15 en 9-20'!P55</f>
        <v>20</v>
      </c>
      <c r="DM324" s="724"/>
      <c r="DN324" s="724"/>
      <c r="DO324" s="724"/>
      <c r="DP324" s="727" t="str">
        <f>'wedstrijd 4-15 en 9-20'!N55</f>
        <v>05-03-2019</v>
      </c>
      <c r="DQ324" s="724"/>
      <c r="DR324" s="724">
        <f>'wedstrijd 10-21 en 3-14'!C55</f>
        <v>21</v>
      </c>
      <c r="DS324" s="724"/>
      <c r="DT324" s="724"/>
      <c r="DU324" s="724"/>
      <c r="DV324" s="727" t="str">
        <f>'wedstrijd 10-21 en 3-14'!A55</f>
        <v>12-03-2019</v>
      </c>
      <c r="DW324" s="724"/>
      <c r="DX324" s="724">
        <f>'wedstrijd 2-13 en 11-22'!P55</f>
        <v>22</v>
      </c>
      <c r="DY324" s="724"/>
      <c r="DZ324" s="724"/>
      <c r="EA324" s="724"/>
      <c r="EB324" s="727" t="str">
        <f>'wedstrijd 2-13 en 11-22'!N55</f>
        <v>19-03-2019</v>
      </c>
    </row>
    <row r="325" spans="2:132" x14ac:dyDescent="0.2">
      <c r="G325" s="724"/>
      <c r="H325" s="724"/>
      <c r="I325" s="724"/>
      <c r="J325" s="724"/>
      <c r="K325" s="724"/>
      <c r="L325" s="724"/>
      <c r="M325" s="724"/>
      <c r="N325" s="724"/>
      <c r="O325" s="724"/>
      <c r="P325" s="724"/>
      <c r="Q325" s="724"/>
      <c r="R325" s="724"/>
      <c r="S325" s="724"/>
      <c r="T325" s="724"/>
      <c r="U325" s="724"/>
      <c r="V325" s="724"/>
      <c r="W325" s="724"/>
      <c r="X325" s="724"/>
      <c r="Y325" s="724"/>
      <c r="Z325" s="724"/>
      <c r="AA325" s="724"/>
      <c r="AB325" s="724"/>
      <c r="AC325" s="724"/>
      <c r="AD325" s="724"/>
      <c r="AE325" s="724"/>
      <c r="AF325" s="724"/>
      <c r="AG325" s="724"/>
      <c r="AH325" s="724"/>
      <c r="AI325" s="724"/>
      <c r="AJ325" s="724"/>
      <c r="AK325" s="724"/>
      <c r="AL325" s="724"/>
      <c r="AM325" s="724"/>
      <c r="AN325" s="724"/>
      <c r="AO325" s="724"/>
      <c r="AP325" s="724"/>
      <c r="AQ325" s="724"/>
      <c r="AR325" s="724"/>
      <c r="AS325" s="724"/>
      <c r="AT325" s="724"/>
      <c r="AU325" s="724"/>
      <c r="AV325" s="724"/>
      <c r="AW325" s="724"/>
      <c r="AX325" s="724"/>
      <c r="AY325" s="724"/>
      <c r="AZ325" s="724"/>
      <c r="BA325" s="724"/>
      <c r="BB325" s="724"/>
      <c r="BC325" s="724"/>
      <c r="BD325" s="724"/>
      <c r="BE325" s="724"/>
      <c r="BF325" s="724"/>
      <c r="BG325" s="724"/>
      <c r="BH325" s="724"/>
      <c r="BI325" s="724"/>
      <c r="BJ325" s="724"/>
      <c r="BK325" s="724"/>
      <c r="BL325" s="724"/>
      <c r="BM325" s="724"/>
      <c r="BN325" s="724"/>
      <c r="BO325" s="724"/>
      <c r="BP325" s="724"/>
      <c r="BQ325" s="724"/>
      <c r="BR325" s="724"/>
      <c r="BS325" s="724"/>
      <c r="BT325" s="724"/>
      <c r="BU325" s="724"/>
      <c r="BV325" s="724"/>
      <c r="BW325" s="724"/>
      <c r="BX325" s="724"/>
      <c r="BY325" s="724"/>
      <c r="BZ325" s="724"/>
      <c r="CA325" s="724"/>
      <c r="CB325" s="724"/>
      <c r="CC325" s="724"/>
      <c r="CD325" s="724"/>
      <c r="CE325" s="724"/>
      <c r="CF325" s="724"/>
      <c r="CG325" s="724"/>
      <c r="CH325" s="724"/>
      <c r="CI325" s="724"/>
      <c r="CJ325" s="724"/>
      <c r="CK325" s="724"/>
      <c r="CL325" s="724"/>
      <c r="CM325" s="724"/>
      <c r="CN325" s="724"/>
      <c r="CO325" s="724"/>
      <c r="CP325" s="724"/>
      <c r="CQ325" s="724"/>
      <c r="CR325" s="724"/>
      <c r="CS325" s="724"/>
      <c r="CT325" s="724"/>
      <c r="CU325" s="724"/>
      <c r="CV325" s="724"/>
      <c r="CW325" s="724"/>
      <c r="CX325" s="724"/>
      <c r="CY325" s="724"/>
      <c r="CZ325" s="724"/>
      <c r="DA325" s="724"/>
      <c r="DB325" s="724"/>
      <c r="DC325" s="724"/>
      <c r="DD325" s="724"/>
      <c r="DE325" s="724"/>
      <c r="DF325" s="724"/>
      <c r="DG325" s="724"/>
      <c r="DH325" s="724"/>
      <c r="DI325" s="724"/>
      <c r="DJ325" s="724"/>
      <c r="DK325" s="724"/>
      <c r="DL325" s="724"/>
      <c r="DM325" s="724"/>
      <c r="DN325" s="724"/>
      <c r="DO325" s="724"/>
      <c r="DP325" s="724"/>
      <c r="DQ325" s="724"/>
      <c r="DR325" s="724"/>
      <c r="DS325" s="724"/>
      <c r="DT325" s="724"/>
      <c r="DU325" s="724"/>
      <c r="DV325" s="724"/>
      <c r="DW325" s="724"/>
      <c r="DX325" s="724"/>
      <c r="DY325" s="724"/>
      <c r="DZ325" s="724"/>
      <c r="EA325" s="724"/>
      <c r="EB325" s="724"/>
    </row>
    <row r="326" spans="2:132" x14ac:dyDescent="0.2">
      <c r="G326" s="724"/>
      <c r="H326" s="724"/>
      <c r="I326" s="724"/>
      <c r="J326" s="724"/>
      <c r="K326" s="724"/>
      <c r="L326" s="724"/>
      <c r="M326" s="724"/>
      <c r="N326" s="724"/>
      <c r="O326" s="724"/>
      <c r="P326" s="724"/>
      <c r="Q326" s="724"/>
      <c r="R326" s="724"/>
      <c r="S326" s="724"/>
      <c r="T326" s="724"/>
      <c r="U326" s="724"/>
      <c r="V326" s="724"/>
      <c r="W326" s="724"/>
      <c r="X326" s="724"/>
      <c r="Y326" s="724"/>
      <c r="Z326" s="724"/>
      <c r="AA326" s="724"/>
      <c r="AB326" s="724"/>
      <c r="AC326" s="724"/>
      <c r="AD326" s="724"/>
      <c r="AE326" s="724"/>
      <c r="AF326" s="724"/>
      <c r="AG326" s="724"/>
      <c r="AH326" s="724"/>
      <c r="AI326" s="724"/>
      <c r="AJ326" s="724"/>
      <c r="AK326" s="724"/>
      <c r="AL326" s="724"/>
      <c r="AM326" s="724"/>
      <c r="AN326" s="724"/>
      <c r="AO326" s="724"/>
      <c r="AP326" s="724"/>
      <c r="AQ326" s="724"/>
      <c r="AR326" s="729">
        <f>'wedstrijd 1-12'!A4</f>
        <v>0</v>
      </c>
      <c r="AS326" s="724"/>
      <c r="AT326" s="724"/>
      <c r="AU326" s="724"/>
      <c r="AV326" s="724"/>
      <c r="AW326" s="724"/>
      <c r="AX326" s="724"/>
      <c r="AY326" s="724"/>
      <c r="AZ326" s="724"/>
      <c r="BA326" s="724"/>
      <c r="BB326" s="724"/>
      <c r="BC326" s="724"/>
      <c r="BD326" s="724"/>
      <c r="BE326" s="724"/>
      <c r="BF326" s="724"/>
      <c r="BG326" s="724"/>
      <c r="BH326" s="724"/>
      <c r="BI326" s="724"/>
      <c r="BJ326" s="724"/>
      <c r="BK326" s="724"/>
      <c r="BL326" s="724"/>
      <c r="BM326" s="724"/>
      <c r="BN326" s="724"/>
      <c r="BO326" s="724"/>
      <c r="BP326" s="724"/>
      <c r="BQ326" s="724"/>
      <c r="BR326" s="724"/>
      <c r="BS326" s="724"/>
      <c r="BT326" s="724"/>
      <c r="BU326" s="724"/>
      <c r="BV326" s="724"/>
      <c r="BW326" s="724"/>
      <c r="BX326" s="724"/>
      <c r="BY326" s="724"/>
      <c r="BZ326" s="724"/>
      <c r="CA326" s="724"/>
      <c r="CB326" s="724"/>
      <c r="CC326" s="724"/>
      <c r="CD326" s="724"/>
      <c r="CE326" s="724"/>
      <c r="CF326" s="724"/>
      <c r="CG326" s="724"/>
      <c r="CH326" s="724"/>
      <c r="CI326" s="724"/>
      <c r="CJ326" s="724"/>
      <c r="CK326" s="724"/>
      <c r="CL326" s="724"/>
      <c r="CM326" s="724"/>
      <c r="CN326" s="724"/>
      <c r="CO326" s="724"/>
      <c r="CP326" s="724"/>
      <c r="CQ326" s="724"/>
      <c r="CR326" s="724"/>
      <c r="CS326" s="724"/>
      <c r="CT326" s="724"/>
      <c r="CU326" s="724"/>
      <c r="CV326" s="724"/>
      <c r="CW326" s="724"/>
      <c r="CX326" s="724"/>
      <c r="CY326" s="724"/>
      <c r="CZ326" s="729"/>
      <c r="DA326" s="724"/>
      <c r="DB326" s="724"/>
      <c r="DC326" s="724"/>
      <c r="DD326" s="724"/>
      <c r="DE326" s="724"/>
      <c r="DF326" s="729">
        <f>'wedstrijd 1-12'!A8</f>
        <v>0</v>
      </c>
      <c r="DG326" s="724"/>
      <c r="DH326" s="724"/>
      <c r="DI326" s="724"/>
      <c r="DJ326" s="724"/>
      <c r="DK326" s="724"/>
      <c r="DL326" s="724"/>
      <c r="DM326" s="724"/>
      <c r="DN326" s="724"/>
      <c r="DO326" s="724"/>
      <c r="DP326" s="724"/>
      <c r="DQ326" s="724"/>
      <c r="DR326" s="724"/>
      <c r="DS326" s="724"/>
      <c r="DT326" s="724"/>
      <c r="DU326" s="724"/>
      <c r="DV326" s="724"/>
      <c r="DW326" s="724"/>
      <c r="DX326" s="724"/>
      <c r="DY326" s="724"/>
      <c r="DZ326" s="724"/>
      <c r="EA326" s="724"/>
      <c r="EB326" s="724"/>
    </row>
    <row r="327" spans="2:132" x14ac:dyDescent="0.2">
      <c r="B327" s="724"/>
      <c r="C327" s="724" t="str">
        <f>'wedstrijd 1-12'!L38</f>
        <v>H</v>
      </c>
      <c r="D327" s="724"/>
      <c r="E327" s="724"/>
      <c r="F327" s="724" t="str">
        <f>'wedstrijd 1-12'!Q38</f>
        <v>H</v>
      </c>
      <c r="G327" s="724"/>
      <c r="H327" s="724"/>
      <c r="I327" s="724" t="str">
        <f>'wedstrijd 2-13 en 11-22'!C38</f>
        <v>E</v>
      </c>
      <c r="J327" s="724"/>
      <c r="K327" s="724"/>
      <c r="L327" s="724" t="str">
        <f>'wedstrijd 2-13 en 11-22'!H38</f>
        <v>E</v>
      </c>
      <c r="M327" s="724"/>
      <c r="N327" s="724"/>
      <c r="O327" s="724" t="str">
        <f>'wedstrijd 10-21 en 3-14'!P38</f>
        <v>F</v>
      </c>
      <c r="P327" s="724"/>
      <c r="Q327" s="724"/>
      <c r="R327" s="724" t="str">
        <f>'wedstrijd 10-21 en 3-14'!U38</f>
        <v>F</v>
      </c>
      <c r="S327" s="724"/>
      <c r="T327" s="724"/>
      <c r="U327" s="724" t="str">
        <f>'wedstrijd 4-15 en 9-20'!C38</f>
        <v>D</v>
      </c>
      <c r="V327" s="724"/>
      <c r="W327" s="724"/>
      <c r="X327" s="724" t="str">
        <f>'wedstrijd 4-15 en 9-20'!H38</f>
        <v>D</v>
      </c>
      <c r="Y327" s="724"/>
      <c r="Z327" s="724"/>
      <c r="AA327" s="724" t="str">
        <f>'wedstrijd 8-19 en 5-16'!P38</f>
        <v>B</v>
      </c>
      <c r="AB327" s="724"/>
      <c r="AC327" s="724"/>
      <c r="AD327" s="724" t="str">
        <f>'wedstrijd 8-19 en 5-16'!U38</f>
        <v>B</v>
      </c>
      <c r="AE327" s="724"/>
      <c r="AF327" s="724"/>
      <c r="AG327" s="724" t="str">
        <f>'wedstrijd 6-17 en 7-18'!C38</f>
        <v>B</v>
      </c>
      <c r="AH327" s="724"/>
      <c r="AI327" s="724"/>
      <c r="AJ327" s="724" t="str">
        <f>'wedstrijd 6-17 en 7-18'!H38</f>
        <v>B</v>
      </c>
      <c r="AK327" s="724"/>
      <c r="AL327" s="724"/>
      <c r="AM327" s="724" t="str">
        <f>'wedstrijd 6-17 en 7-18'!P38</f>
        <v>D</v>
      </c>
      <c r="AN327" s="724"/>
      <c r="AO327" s="724"/>
      <c r="AP327" s="724" t="str">
        <f>'wedstrijd 6-17 en 7-18'!U38</f>
        <v>D</v>
      </c>
      <c r="AQ327" s="724"/>
      <c r="AR327" s="724"/>
      <c r="AS327" s="724" t="str">
        <f>'wedstrijd 8-19 en 5-16'!C38</f>
        <v>F</v>
      </c>
      <c r="AT327" s="724"/>
      <c r="AU327" s="724"/>
      <c r="AV327" s="724" t="str">
        <f>'wedstrijd 8-19 en 5-16'!H38</f>
        <v>F</v>
      </c>
      <c r="AW327" s="724"/>
      <c r="AX327" s="724"/>
      <c r="AY327" s="724" t="str">
        <f>'wedstrijd 4-15 en 9-20'!P38</f>
        <v>F</v>
      </c>
      <c r="AZ327" s="724"/>
      <c r="BA327" s="724"/>
      <c r="BB327" s="724" t="str">
        <f>'wedstrijd 4-15 en 9-20'!U38</f>
        <v>F</v>
      </c>
      <c r="BC327" s="724"/>
      <c r="BD327" s="724"/>
      <c r="BE327" s="724" t="str">
        <f>'wedstrijd 10-21 en 3-14'!C38</f>
        <v>H</v>
      </c>
      <c r="BF327" s="724"/>
      <c r="BG327" s="724"/>
      <c r="BH327" s="724" t="str">
        <f>'wedstrijd 10-21 en 3-14'!H38</f>
        <v>H</v>
      </c>
      <c r="BI327" s="724"/>
      <c r="BJ327" s="724"/>
      <c r="BK327" s="724" t="str">
        <f>'wedstrijd 2-13 en 11-22'!P38</f>
        <v>E</v>
      </c>
      <c r="BL327" s="724"/>
      <c r="BM327" s="724"/>
      <c r="BN327" s="724" t="str">
        <f>'wedstrijd 2-13 en 11-22'!U38</f>
        <v>E</v>
      </c>
      <c r="BO327" s="724"/>
      <c r="BP327" s="724"/>
      <c r="BQ327" s="724" t="str">
        <f>'wedstrijd 1-12'!Q38</f>
        <v>H</v>
      </c>
      <c r="BR327" s="724"/>
      <c r="BS327" s="724"/>
      <c r="BT327" s="724" t="str">
        <f>'wedstrijd 1-12'!L38</f>
        <v>H</v>
      </c>
      <c r="BU327" s="724"/>
      <c r="BV327" s="724"/>
      <c r="BW327" s="724" t="str">
        <f>'wedstrijd 2-13 en 11-22'!H38</f>
        <v>E</v>
      </c>
      <c r="BX327" s="724"/>
      <c r="BY327" s="724"/>
      <c r="BZ327" s="724" t="str">
        <f>'wedstrijd 2-13 en 11-22'!C38</f>
        <v>E</v>
      </c>
      <c r="CA327" s="724"/>
      <c r="CB327" s="724"/>
      <c r="CC327" s="724" t="str">
        <f>'wedstrijd 10-21 en 3-14'!U38</f>
        <v>F</v>
      </c>
      <c r="CD327" s="724"/>
      <c r="CE327" s="724"/>
      <c r="CF327" s="724" t="str">
        <f>'wedstrijd 10-21 en 3-14'!P38</f>
        <v>F</v>
      </c>
      <c r="CG327" s="724"/>
      <c r="CH327" s="724"/>
      <c r="CI327" s="724" t="str">
        <f>'wedstrijd 4-15 en 9-20'!H38</f>
        <v>D</v>
      </c>
      <c r="CJ327" s="724"/>
      <c r="CK327" s="724"/>
      <c r="CL327" s="724" t="str">
        <f>'wedstrijd 4-15 en 9-20'!C38</f>
        <v>D</v>
      </c>
      <c r="CM327" s="724"/>
      <c r="CN327" s="724"/>
      <c r="CO327" s="724" t="str">
        <f>'wedstrijd 8-19 en 5-16'!U38</f>
        <v>B</v>
      </c>
      <c r="CP327" s="724"/>
      <c r="CQ327" s="724"/>
      <c r="CR327" s="724" t="str">
        <f>'wedstrijd 8-19 en 5-16'!P38</f>
        <v>B</v>
      </c>
      <c r="CS327" s="724"/>
      <c r="CT327" s="724"/>
      <c r="CU327" s="724" t="str">
        <f>'wedstrijd 6-17 en 7-18'!H38</f>
        <v>B</v>
      </c>
      <c r="CV327" s="724"/>
      <c r="CW327" s="724"/>
      <c r="CX327" s="724" t="str">
        <f>'wedstrijd 6-17 en 7-18'!C38</f>
        <v>B</v>
      </c>
      <c r="CY327" s="724"/>
      <c r="CZ327" s="724"/>
      <c r="DA327" s="724" t="str">
        <f>'wedstrijd 6-17 en 7-18'!U38</f>
        <v>D</v>
      </c>
      <c r="DB327" s="724"/>
      <c r="DC327" s="724"/>
      <c r="DD327" s="724" t="str">
        <f>'wedstrijd 6-17 en 7-18'!P38</f>
        <v>D</v>
      </c>
      <c r="DE327" s="724"/>
      <c r="DF327" s="724"/>
      <c r="DG327" s="724" t="str">
        <f>'wedstrijd 8-19 en 5-16'!H38</f>
        <v>F</v>
      </c>
      <c r="DH327" s="724"/>
      <c r="DI327" s="724"/>
      <c r="DJ327" s="724" t="str">
        <f>'wedstrijd 8-19 en 5-16'!C38</f>
        <v>F</v>
      </c>
      <c r="DK327" s="724"/>
      <c r="DL327" s="724"/>
      <c r="DM327" s="730" t="str">
        <f>'wedstrijd 4-15 en 9-20'!U38</f>
        <v>F</v>
      </c>
      <c r="DN327" s="724"/>
      <c r="DO327" s="724"/>
      <c r="DP327" s="724" t="str">
        <f>'wedstrijd 4-15 en 9-20'!P38</f>
        <v>F</v>
      </c>
      <c r="DQ327" s="724"/>
      <c r="DR327" s="724"/>
      <c r="DS327" s="724" t="str">
        <f>'wedstrijd 10-21 en 3-14'!H38</f>
        <v>H</v>
      </c>
      <c r="DT327" s="724"/>
      <c r="DU327" s="724"/>
      <c r="DV327" s="724" t="str">
        <f>'wedstrijd 10-21 en 3-14'!C38</f>
        <v>H</v>
      </c>
      <c r="DW327" s="724"/>
      <c r="DX327" s="724"/>
      <c r="DY327" s="724" t="str">
        <f>'wedstrijd 2-13 en 11-22'!U38</f>
        <v>E</v>
      </c>
      <c r="DZ327" s="724"/>
      <c r="EA327" s="724"/>
      <c r="EB327" s="724" t="str">
        <f>'wedstrijd 2-13 en 11-22'!P38</f>
        <v>E</v>
      </c>
    </row>
    <row r="328" spans="2:132" x14ac:dyDescent="0.2">
      <c r="B328" s="724"/>
      <c r="C328" s="724"/>
      <c r="D328" s="724"/>
      <c r="E328" s="724"/>
      <c r="F328" s="724"/>
      <c r="G328" s="724"/>
      <c r="H328" s="724"/>
      <c r="I328" s="724"/>
      <c r="J328" s="724"/>
      <c r="K328" s="724"/>
      <c r="L328" s="724"/>
      <c r="M328" s="724"/>
      <c r="N328" s="724"/>
      <c r="O328" s="724"/>
      <c r="P328" s="724"/>
      <c r="Q328" s="724"/>
      <c r="R328" s="724"/>
      <c r="S328" s="724"/>
      <c r="T328" s="724"/>
      <c r="U328" s="724"/>
      <c r="V328" s="724"/>
      <c r="W328" s="724"/>
      <c r="X328" s="724"/>
      <c r="Y328" s="724"/>
      <c r="Z328" s="724"/>
      <c r="AA328" s="724"/>
      <c r="AB328" s="724"/>
      <c r="AC328" s="724"/>
      <c r="AD328" s="724"/>
      <c r="AE328" s="724"/>
      <c r="AF328" s="724"/>
      <c r="AG328" s="724"/>
      <c r="AH328" s="724"/>
      <c r="AI328" s="724"/>
      <c r="AJ328" s="724"/>
      <c r="AK328" s="724"/>
      <c r="AL328" s="724"/>
      <c r="AM328" s="724"/>
      <c r="AN328" s="724"/>
      <c r="AO328" s="724"/>
      <c r="AP328" s="724"/>
      <c r="AQ328" s="724"/>
      <c r="AR328" s="724"/>
      <c r="AS328" s="724"/>
      <c r="AT328" s="724"/>
      <c r="AU328" s="724"/>
      <c r="AV328" s="724"/>
      <c r="AW328" s="724"/>
      <c r="AX328" s="724"/>
      <c r="AY328" s="724"/>
      <c r="AZ328" s="724"/>
      <c r="BA328" s="724"/>
      <c r="BB328" s="724"/>
      <c r="BC328" s="724"/>
      <c r="BD328" s="724"/>
      <c r="BE328" s="724"/>
      <c r="BF328" s="724"/>
      <c r="BG328" s="724"/>
      <c r="BH328" s="724"/>
      <c r="BI328" s="724"/>
      <c r="BJ328" s="724"/>
      <c r="BK328" s="724"/>
      <c r="BL328" s="724"/>
      <c r="BM328" s="724"/>
      <c r="BN328" s="724"/>
      <c r="BO328" s="724"/>
      <c r="BP328" s="724"/>
      <c r="BQ328" s="724"/>
      <c r="BR328" s="724"/>
      <c r="BS328" s="724"/>
      <c r="BT328" s="724"/>
      <c r="BU328" s="724"/>
      <c r="BV328" s="724"/>
      <c r="BW328" s="724"/>
      <c r="BX328" s="724"/>
      <c r="BY328" s="724"/>
      <c r="BZ328" s="724"/>
      <c r="CA328" s="724"/>
      <c r="CB328" s="724"/>
      <c r="CC328" s="724"/>
      <c r="CD328" s="724"/>
      <c r="CE328" s="724"/>
      <c r="CF328" s="724"/>
      <c r="CG328" s="724"/>
      <c r="CH328" s="724"/>
      <c r="CI328" s="724"/>
      <c r="CJ328" s="724"/>
      <c r="CK328" s="724"/>
      <c r="CL328" s="724"/>
      <c r="CM328" s="724"/>
      <c r="CN328" s="724"/>
      <c r="CO328" s="724"/>
      <c r="CP328" s="724"/>
      <c r="CQ328" s="724"/>
      <c r="CR328" s="724"/>
      <c r="CS328" s="724"/>
      <c r="CT328" s="724"/>
      <c r="CU328" s="724"/>
      <c r="CV328" s="724"/>
      <c r="CW328" s="724"/>
      <c r="CX328" s="724"/>
      <c r="CY328" s="724"/>
      <c r="CZ328" s="724"/>
      <c r="DA328" s="724"/>
      <c r="DB328" s="724"/>
      <c r="DC328" s="724"/>
      <c r="DD328" s="724"/>
      <c r="DE328" s="724"/>
      <c r="DF328" s="724"/>
      <c r="DG328" s="724"/>
      <c r="DH328" s="724"/>
      <c r="DI328" s="724"/>
      <c r="DJ328" s="724"/>
      <c r="DK328" s="724"/>
      <c r="DL328" s="724"/>
      <c r="DM328" s="724"/>
      <c r="DN328" s="724"/>
      <c r="DO328" s="724"/>
      <c r="DP328" s="724"/>
      <c r="DQ328" s="724"/>
      <c r="DR328" s="724"/>
      <c r="DS328" s="724"/>
      <c r="DT328" s="724"/>
      <c r="DU328" s="724"/>
      <c r="DV328" s="724"/>
      <c r="DW328" s="724"/>
      <c r="DX328" s="724"/>
      <c r="DY328" s="724"/>
      <c r="DZ328" s="724"/>
      <c r="EA328" s="724"/>
      <c r="EB328" s="724"/>
    </row>
    <row r="329" spans="2:132" x14ac:dyDescent="0.2">
      <c r="B329" s="724"/>
      <c r="C329" s="730">
        <f>'wedstrijd 1-12'!N38</f>
        <v>12.103175</v>
      </c>
      <c r="D329" s="724"/>
      <c r="E329" s="724"/>
      <c r="F329" s="730">
        <f>'wedstrijd 1-12'!S38</f>
        <v>11.625</v>
      </c>
      <c r="G329" s="724"/>
      <c r="H329" s="724"/>
      <c r="I329" s="730">
        <f>'wedstrijd 2-13 en 11-22'!E38</f>
        <v>25.5</v>
      </c>
      <c r="J329" s="724"/>
      <c r="K329" s="724"/>
      <c r="L329" s="730">
        <f>'wedstrijd 2-13 en 11-22'!J38</f>
        <v>27.889150000000001</v>
      </c>
      <c r="M329" s="724"/>
      <c r="N329" s="724"/>
      <c r="O329" s="730">
        <f>'wedstrijd 10-21 en 3-14'!R38</f>
        <v>23.458904999999998</v>
      </c>
      <c r="P329" s="724"/>
      <c r="Q329" s="724"/>
      <c r="R329" s="730">
        <f>'wedstrijd 10-21 en 3-14'!W38</f>
        <v>22.058822500000002</v>
      </c>
      <c r="S329" s="724"/>
      <c r="T329" s="724"/>
      <c r="U329" s="730">
        <f>'wedstrijd 4-15 en 9-20'!E38</f>
        <v>30.226700000000001</v>
      </c>
      <c r="V329" s="724"/>
      <c r="W329" s="724"/>
      <c r="X329" s="730">
        <f>'wedstrijd 4-15 en 9-20'!J38</f>
        <v>30.131580000000003</v>
      </c>
      <c r="Y329" s="724"/>
      <c r="Z329" s="724"/>
      <c r="AA329" s="730">
        <f>'wedstrijd 8-19 en 5-16'!R38</f>
        <v>54.712642499999994</v>
      </c>
      <c r="AB329" s="724"/>
      <c r="AC329" s="724"/>
      <c r="AD329" s="730">
        <f>'wedstrijd 8-19 en 5-16'!W38</f>
        <v>52.091837500000004</v>
      </c>
      <c r="AE329" s="724"/>
      <c r="AF329" s="724"/>
      <c r="AG329" s="730">
        <f>'wedstrijd 6-17 en 7-18'!E38</f>
        <v>52.091837500000004</v>
      </c>
      <c r="AH329" s="724"/>
      <c r="AI329" s="724"/>
      <c r="AJ329" s="730">
        <f>'wedstrijd 6-17 en 7-18'!J38</f>
        <v>55.052492500000007</v>
      </c>
      <c r="AK329" s="724"/>
      <c r="AL329" s="724"/>
      <c r="AM329" s="730">
        <f>'wedstrijd 6-17 en 7-18'!R38</f>
        <v>30.226700000000001</v>
      </c>
      <c r="AN329" s="724"/>
      <c r="AO329" s="724"/>
      <c r="AP329" s="730">
        <f>'wedstrijd 6-17 en 7-18'!W38</f>
        <v>31.176470000000002</v>
      </c>
      <c r="AQ329" s="724"/>
      <c r="AR329" s="724"/>
      <c r="AS329" s="730">
        <f>'wedstrijd 8-19 en 5-16'!E38</f>
        <v>23.280942499999998</v>
      </c>
      <c r="AT329" s="724"/>
      <c r="AU329" s="724"/>
      <c r="AV329" s="730">
        <f>'wedstrijd 8-19 en 5-16'!J38</f>
        <v>23.458904999999998</v>
      </c>
      <c r="AW329" s="724"/>
      <c r="AX329" s="724"/>
      <c r="AY329" s="730">
        <f>'wedstrijd 4-15 en 9-20'!R38</f>
        <v>23.458904999999998</v>
      </c>
      <c r="AZ329" s="724"/>
      <c r="BA329" s="724"/>
      <c r="BB329" s="730">
        <f>'wedstrijd 4-15 en 9-20'!W38</f>
        <v>23.396675000000002</v>
      </c>
      <c r="BC329" s="724"/>
      <c r="BD329" s="724"/>
      <c r="BE329" s="730">
        <f>'wedstrijd 10-21 en 3-14'!E38</f>
        <v>11.625</v>
      </c>
      <c r="BF329" s="724"/>
      <c r="BG329" s="724"/>
      <c r="BH329" s="730">
        <f>'wedstrijd 10-21 en 3-14'!J38</f>
        <v>9.5</v>
      </c>
      <c r="BI329" s="724"/>
      <c r="BJ329" s="724"/>
      <c r="BK329" s="730">
        <f>'wedstrijd 2-13 en 11-22'!R38</f>
        <v>27.013422500000001</v>
      </c>
      <c r="BL329" s="724"/>
      <c r="BM329" s="724"/>
      <c r="BN329" s="730">
        <f>'wedstrijd 2-13 en 11-22'!W38</f>
        <v>27.197149999999997</v>
      </c>
      <c r="BO329" s="724"/>
      <c r="BP329" s="724"/>
      <c r="BQ329" s="730">
        <f>'wedstrijd 1-12'!S38</f>
        <v>11.625</v>
      </c>
      <c r="BR329" s="724"/>
      <c r="BS329" s="724"/>
      <c r="BT329" s="730">
        <f>'wedstrijd 1-12'!N38</f>
        <v>12.103175</v>
      </c>
      <c r="BU329" s="724"/>
      <c r="BV329" s="724"/>
      <c r="BW329" s="730">
        <f>'wedstrijd 2-13 en 11-22'!J38</f>
        <v>27.889150000000001</v>
      </c>
      <c r="BX329" s="724"/>
      <c r="BY329" s="724"/>
      <c r="BZ329" s="730">
        <f>'wedstrijd 2-13 en 11-22'!E38</f>
        <v>25.5</v>
      </c>
      <c r="CA329" s="724"/>
      <c r="CB329" s="724"/>
      <c r="CC329" s="730">
        <f>'wedstrijd 10-21 en 3-14'!W38</f>
        <v>22.058822500000002</v>
      </c>
      <c r="CD329" s="724"/>
      <c r="CE329" s="724"/>
      <c r="CF329" s="730">
        <f>'wedstrijd 10-21 en 3-14'!R38</f>
        <v>23.458904999999998</v>
      </c>
      <c r="CG329" s="724"/>
      <c r="CH329" s="724"/>
      <c r="CI329" s="730">
        <f>'wedstrijd 4-15 en 9-20'!J38</f>
        <v>30.131580000000003</v>
      </c>
      <c r="CJ329" s="724"/>
      <c r="CK329" s="724"/>
      <c r="CL329" s="730">
        <f>'wedstrijd 4-15 en 9-20'!E38</f>
        <v>30.226700000000001</v>
      </c>
      <c r="CM329" s="724"/>
      <c r="CN329" s="724"/>
      <c r="CO329" s="730">
        <f>'wedstrijd 8-19 en 5-16'!W38</f>
        <v>52.091837500000004</v>
      </c>
      <c r="CP329" s="724"/>
      <c r="CQ329" s="724"/>
      <c r="CR329" s="730">
        <f>'wedstrijd 8-19 en 5-16'!R38</f>
        <v>54.712642499999994</v>
      </c>
      <c r="CS329" s="724"/>
      <c r="CT329" s="724"/>
      <c r="CU329" s="730">
        <f>'wedstrijd 6-17 en 7-18'!J38</f>
        <v>55.052492500000007</v>
      </c>
      <c r="CV329" s="724"/>
      <c r="CW329" s="724"/>
      <c r="CX329" s="730">
        <f>'wedstrijd 6-17 en 7-18'!E38</f>
        <v>52.091837500000004</v>
      </c>
      <c r="CY329" s="724"/>
      <c r="CZ329" s="724"/>
      <c r="DA329" s="730">
        <f>'wedstrijd 6-17 en 7-18'!W38</f>
        <v>31.176470000000002</v>
      </c>
      <c r="DB329" s="724"/>
      <c r="DC329" s="724"/>
      <c r="DD329" s="730">
        <f>'wedstrijd 6-17 en 7-18'!R38</f>
        <v>30.226700000000001</v>
      </c>
      <c r="DE329" s="724"/>
      <c r="DF329" s="724"/>
      <c r="DG329" s="730">
        <f>'wedstrijd 8-19 en 5-16'!J38</f>
        <v>23.458904999999998</v>
      </c>
      <c r="DH329" s="724"/>
      <c r="DI329" s="724"/>
      <c r="DJ329" s="730">
        <f>'wedstrijd 8-19 en 5-16'!E38</f>
        <v>23.280942499999998</v>
      </c>
      <c r="DK329" s="724"/>
      <c r="DL329" s="724"/>
      <c r="DM329" s="730">
        <f>'wedstrijd 4-15 en 9-20'!W38</f>
        <v>23.396675000000002</v>
      </c>
      <c r="DN329" s="724"/>
      <c r="DO329" s="724"/>
      <c r="DP329" s="730">
        <f>'wedstrijd 4-15 en 9-20'!R38</f>
        <v>23.458904999999998</v>
      </c>
      <c r="DQ329" s="724"/>
      <c r="DR329" s="724"/>
      <c r="DS329" s="730">
        <f>'wedstrijd 10-21 en 3-14'!J38</f>
        <v>9.5</v>
      </c>
      <c r="DT329" s="724"/>
      <c r="DU329" s="724"/>
      <c r="DV329" s="730">
        <f>'wedstrijd 10-21 en 3-14'!E38</f>
        <v>11.625</v>
      </c>
      <c r="DW329" s="724"/>
      <c r="DX329" s="724"/>
      <c r="DY329" s="730">
        <f>'wedstrijd 2-13 en 11-22'!W38</f>
        <v>27.197149999999997</v>
      </c>
      <c r="DZ329" s="724"/>
      <c r="EA329" s="724"/>
      <c r="EB329" s="730">
        <f>'wedstrijd 2-13 en 11-22'!R38</f>
        <v>27.013422500000001</v>
      </c>
    </row>
    <row r="330" spans="2:132" s="729" customFormat="1" x14ac:dyDescent="0.25">
      <c r="B330" s="729" t="str">
        <f>'wedstrijd 1-12'!O38</f>
        <v>Janowski Ed</v>
      </c>
      <c r="E330" s="729" t="str">
        <f>'wedstrijd 1-12'!T38</f>
        <v>Werf v.d.Leo</v>
      </c>
      <c r="H330" s="729" t="str">
        <f>'wedstrijd 2-13 en 11-22'!F38</f>
        <v>Gelder van Frans</v>
      </c>
      <c r="K330" s="729" t="str">
        <f>'wedstrijd 2-13 en 11-22'!K38</f>
        <v>Gent v. Hans</v>
      </c>
      <c r="N330" s="729" t="str">
        <f>'wedstrijd 10-21 en 3-14'!S38</f>
        <v>Lintelo te Harrie</v>
      </c>
      <c r="Q330" s="729" t="str">
        <f>'wedstrijd 10-21 en 3-14'!X38</f>
        <v>Muller Arthur</v>
      </c>
      <c r="T330" s="729" t="str">
        <f>'wedstrijd 4-15 en 9-20'!F38</f>
        <v xml:space="preserve">Achterberg Arnold </v>
      </c>
      <c r="W330" s="729" t="str">
        <f>'wedstrijd 4-15 en 9-20'!K38</f>
        <v>Bos Siem</v>
      </c>
      <c r="Z330" s="729" t="str">
        <f>'wedstrijd 8-19 en 5-16'!S38</f>
        <v>Haselkamp v.d.Toon</v>
      </c>
      <c r="AC330" s="729" t="str">
        <f>'wedstrijd 8-19 en 5-16'!X38</f>
        <v>Schaik van Koos</v>
      </c>
      <c r="AF330" s="729" t="str">
        <f>'wedstrijd 6-17 en 7-18'!F38</f>
        <v>Schaik van Koos</v>
      </c>
      <c r="AI330" s="729" t="str">
        <f>'wedstrijd 6-17 en 7-18'!K38</f>
        <v xml:space="preserve">Wissel de Ben </v>
      </c>
      <c r="AL330" s="729" t="str">
        <f>'wedstrijd 6-17 en 7-18'!S38</f>
        <v xml:space="preserve">Achterberg Arnold </v>
      </c>
      <c r="AO330" s="729" t="str">
        <f>'wedstrijd 6-17 en 7-18'!X38</f>
        <v>Stelwagen Jentje</v>
      </c>
      <c r="AR330" s="729" t="str">
        <f>'wedstrijd 8-19 en 5-16'!F38</f>
        <v>Schaik v.Wim</v>
      </c>
      <c r="AU330" s="729" t="str">
        <f>'wedstrijd 8-19 en 5-16'!K38</f>
        <v>Lintelo te Harrie</v>
      </c>
      <c r="AX330" s="729" t="str">
        <f>'wedstrijd 4-15 en 9-20'!S38</f>
        <v>Lintelo te Harrie</v>
      </c>
      <c r="BA330" s="729" t="str">
        <f>'wedstrijd 4-15 en 9-20'!X38</f>
        <v>Vliet v. Cees</v>
      </c>
      <c r="BD330" s="729" t="str">
        <f>'wedstrijd 10-21 en 3-14'!F38</f>
        <v>Werf v.d.Leo</v>
      </c>
      <c r="BG330" s="729" t="str">
        <f>'wedstrijd 10-21 en 3-14'!K38</f>
        <v>Kamp van de Hennie*</v>
      </c>
      <c r="BJ330" s="729" t="str">
        <f>'wedstrijd 2-13 en 11-22'!S38</f>
        <v>Wit de Jan</v>
      </c>
      <c r="BM330" s="729" t="str">
        <f>'wedstrijd 2-13 en 11-22'!X38</f>
        <v>Verkleij Cock</v>
      </c>
      <c r="BP330" s="729" t="str">
        <f>'wedstrijd 1-12'!T38</f>
        <v>Werf v.d.Leo</v>
      </c>
      <c r="BS330" s="729" t="str">
        <f>'wedstrijd 1-12'!O38</f>
        <v>Janowski Ed</v>
      </c>
      <c r="BV330" s="729" t="str">
        <f>'wedstrijd 2-13 en 11-22'!K38</f>
        <v>Gent v. Hans</v>
      </c>
      <c r="BY330" s="729" t="str">
        <f>'wedstrijd 2-13 en 11-22'!F38</f>
        <v>Gelder van Frans</v>
      </c>
      <c r="CB330" s="729" t="str">
        <f>'wedstrijd 10-21 en 3-14'!X38</f>
        <v>Muller Arthur</v>
      </c>
      <c r="CE330" s="729" t="str">
        <f>'wedstrijd 10-21 en 3-14'!S38</f>
        <v>Lintelo te Harrie</v>
      </c>
      <c r="CH330" s="729" t="str">
        <f>'wedstrijd 4-15 en 9-20'!K38</f>
        <v>Bos Siem</v>
      </c>
      <c r="CK330" s="729" t="str">
        <f>'wedstrijd 4-15 en 9-20'!F38</f>
        <v xml:space="preserve">Achterberg Arnold </v>
      </c>
      <c r="CN330" s="729" t="str">
        <f>'wedstrijd 8-19 en 5-16'!X38</f>
        <v>Schaik van Koos</v>
      </c>
      <c r="CQ330" s="729" t="str">
        <f>'wedstrijd 8-19 en 5-16'!S38</f>
        <v>Haselkamp v.d.Toon</v>
      </c>
      <c r="CT330" s="729" t="str">
        <f>'wedstrijd 6-17 en 7-18'!K38</f>
        <v xml:space="preserve">Wissel de Ben </v>
      </c>
      <c r="CW330" s="729" t="str">
        <f>'wedstrijd 6-17 en 7-18'!F38</f>
        <v>Schaik van Koos</v>
      </c>
      <c r="CZ330" s="729" t="str">
        <f>'wedstrijd 6-17 en 7-18'!X38</f>
        <v>Stelwagen Jentje</v>
      </c>
      <c r="DC330" s="729" t="str">
        <f>'wedstrijd 6-17 en 7-18'!S38</f>
        <v xml:space="preserve">Achterberg Arnold </v>
      </c>
      <c r="DF330" s="729" t="str">
        <f>'wedstrijd 8-19 en 5-16'!K38</f>
        <v>Lintelo te Harrie</v>
      </c>
      <c r="DI330" s="729" t="str">
        <f>'wedstrijd 8-19 en 5-16'!F38</f>
        <v>Schaik v.Wim</v>
      </c>
      <c r="DL330" s="729" t="str">
        <f>'wedstrijd 4-15 en 9-20'!X38</f>
        <v>Vliet v. Cees</v>
      </c>
      <c r="DO330" s="729" t="str">
        <f>'wedstrijd 4-15 en 9-20'!S38</f>
        <v>Lintelo te Harrie</v>
      </c>
      <c r="DR330" s="729" t="str">
        <f>'wedstrijd 10-21 en 3-14'!K38</f>
        <v>Kamp van de Hennie*</v>
      </c>
      <c r="DU330" s="729" t="str">
        <f>'wedstrijd 10-21 en 3-14'!F38</f>
        <v>Werf v.d.Leo</v>
      </c>
      <c r="DX330" s="729" t="str">
        <f>'wedstrijd 2-13 en 11-22'!X38</f>
        <v>Verkleij Cock</v>
      </c>
      <c r="EA330" s="729" t="str">
        <f>'wedstrijd 2-13 en 11-22'!S38</f>
        <v>Wit de Jan</v>
      </c>
    </row>
    <row r="333" spans="2:132" x14ac:dyDescent="0.2">
      <c r="C333" s="723" t="s">
        <v>319</v>
      </c>
      <c r="I333" s="723" t="s">
        <v>319</v>
      </c>
      <c r="O333" s="723" t="s">
        <v>319</v>
      </c>
      <c r="U333" s="723" t="s">
        <v>319</v>
      </c>
      <c r="AA333" s="723" t="s">
        <v>319</v>
      </c>
      <c r="AG333" s="723" t="s">
        <v>319</v>
      </c>
      <c r="AM333" s="723" t="s">
        <v>319</v>
      </c>
      <c r="AS333" s="723" t="s">
        <v>319</v>
      </c>
      <c r="AY333" s="723" t="s">
        <v>319</v>
      </c>
      <c r="BE333" s="723" t="s">
        <v>319</v>
      </c>
      <c r="BK333" s="723" t="s">
        <v>319</v>
      </c>
      <c r="BQ333" s="723" t="s">
        <v>319</v>
      </c>
      <c r="BW333" s="723" t="s">
        <v>319</v>
      </c>
      <c r="CC333" s="723" t="s">
        <v>319</v>
      </c>
      <c r="CI333" s="723" t="s">
        <v>319</v>
      </c>
      <c r="CO333" s="723" t="s">
        <v>319</v>
      </c>
      <c r="CU333" s="723" t="s">
        <v>319</v>
      </c>
      <c r="DA333" s="723" t="s">
        <v>319</v>
      </c>
      <c r="DG333" s="723" t="s">
        <v>319</v>
      </c>
      <c r="DM333" s="723" t="s">
        <v>319</v>
      </c>
      <c r="DS333" s="723" t="s">
        <v>319</v>
      </c>
      <c r="DY333" s="723" t="s">
        <v>319</v>
      </c>
    </row>
    <row r="334" spans="2:132" x14ac:dyDescent="0.2">
      <c r="B334" s="724">
        <f>'wedstrijd 1-12'!L1</f>
        <v>1</v>
      </c>
      <c r="F334" s="725">
        <f>'wedstrijd 1-12'!I2</f>
        <v>43382</v>
      </c>
      <c r="G334" s="724"/>
      <c r="H334" s="724">
        <f>'wedstrijd 2-13 en 11-22'!C1</f>
        <v>2</v>
      </c>
      <c r="I334" s="724"/>
      <c r="J334" s="724"/>
      <c r="K334" s="724"/>
      <c r="L334" s="725">
        <f>'wedstrijd 2-13 en 11-22'!A1</f>
        <v>43389</v>
      </c>
      <c r="M334" s="724"/>
      <c r="N334" s="724">
        <f>'wedstrijd 10-21 en 3-14'!P1</f>
        <v>3</v>
      </c>
      <c r="O334" s="724"/>
      <c r="P334" s="724"/>
      <c r="Q334" s="724"/>
      <c r="R334" s="725">
        <f>'wedstrijd 10-21 en 3-14'!M2</f>
        <v>43396</v>
      </c>
      <c r="S334" s="724"/>
      <c r="T334" s="724">
        <f>'wedstrijd 4-15 en 9-20'!C1</f>
        <v>4</v>
      </c>
      <c r="U334" s="724"/>
      <c r="V334" s="724"/>
      <c r="W334" s="724"/>
      <c r="X334" s="725">
        <f>'wedstrijd 4-15 en 9-20'!A1</f>
        <v>43403</v>
      </c>
      <c r="Y334" s="724"/>
      <c r="Z334" s="724">
        <f>'wedstrijd 8-19 en 5-16'!P1</f>
        <v>5</v>
      </c>
      <c r="AA334" s="724"/>
      <c r="AB334" s="724"/>
      <c r="AC334" s="724"/>
      <c r="AD334" s="725">
        <f>'wedstrijd 8-19 en 5-16'!M2</f>
        <v>43410</v>
      </c>
      <c r="AE334" s="724"/>
      <c r="AF334" s="724">
        <f>'wedstrijd 6-17 en 7-18'!C1</f>
        <v>6</v>
      </c>
      <c r="AG334" s="724"/>
      <c r="AH334" s="724"/>
      <c r="AI334" s="724"/>
      <c r="AJ334" s="725">
        <f>'wedstrijd 6-17 en 7-18'!A1</f>
        <v>43417</v>
      </c>
      <c r="AK334" s="724"/>
      <c r="AL334" s="724">
        <f>'wedstrijd 6-17 en 7-18'!P1</f>
        <v>7</v>
      </c>
      <c r="AM334" s="724"/>
      <c r="AN334" s="724"/>
      <c r="AO334" s="724"/>
      <c r="AP334" s="725">
        <f>'wedstrijd 6-17 en 7-18'!M2</f>
        <v>43424</v>
      </c>
      <c r="AQ334" s="724"/>
      <c r="AR334" s="724">
        <f>'wedstrijd 8-19 en 5-16'!C1</f>
        <v>8</v>
      </c>
      <c r="AS334" s="724"/>
      <c r="AT334" s="724"/>
      <c r="AU334" s="724"/>
      <c r="AV334" s="725">
        <f>'wedstrijd 8-19 en 5-16'!A1</f>
        <v>43431</v>
      </c>
      <c r="AW334" s="724"/>
      <c r="AX334" s="724">
        <f>'wedstrijd 4-15 en 9-20'!P1</f>
        <v>9</v>
      </c>
      <c r="AY334" s="724"/>
      <c r="AZ334" s="724"/>
      <c r="BA334" s="724"/>
      <c r="BB334" s="725">
        <f>'wedstrijd 4-15 en 9-20'!M2</f>
        <v>43438</v>
      </c>
      <c r="BC334" s="724"/>
      <c r="BD334" s="724">
        <f>'wedstrijd 10-21 en 3-14'!C1</f>
        <v>10</v>
      </c>
      <c r="BE334" s="724"/>
      <c r="BF334" s="724"/>
      <c r="BG334" s="724"/>
      <c r="BH334" s="725">
        <f>'wedstrijd 10-21 en 3-14'!A1</f>
        <v>43445</v>
      </c>
      <c r="BI334" s="724"/>
      <c r="BJ334" s="724">
        <f>'wedstrijd 2-13 en 11-22'!P1</f>
        <v>11</v>
      </c>
      <c r="BK334" s="724"/>
      <c r="BL334" s="724"/>
      <c r="BM334" s="724"/>
      <c r="BN334" s="725">
        <f>'wedstrijd 2-13 en 11-22'!M2</f>
        <v>43452</v>
      </c>
      <c r="BO334" s="724"/>
      <c r="BP334" s="724" t="str">
        <f>'wedstrijd 1-12'!L55</f>
        <v>12</v>
      </c>
      <c r="BQ334" s="724"/>
      <c r="BR334" s="724"/>
      <c r="BS334" s="724"/>
      <c r="BT334" s="726" t="str">
        <f>'wedstrijd 1-12'!I55</f>
        <v>08-01-2019</v>
      </c>
      <c r="BU334" s="724"/>
      <c r="BV334" s="724">
        <f>'wedstrijd 2-13 en 11-22'!C55</f>
        <v>13</v>
      </c>
      <c r="BW334" s="724"/>
      <c r="BX334" s="724"/>
      <c r="BY334" s="724"/>
      <c r="BZ334" s="725" t="str">
        <f>'wedstrijd 2-13 en 11-22'!A55</f>
        <v>15-01-2019</v>
      </c>
      <c r="CA334" s="724"/>
      <c r="CB334" s="724">
        <f>'wedstrijd 10-21 en 3-14'!P55</f>
        <v>14</v>
      </c>
      <c r="CC334" s="724"/>
      <c r="CD334" s="724"/>
      <c r="CE334" s="724"/>
      <c r="CF334" s="727" t="str">
        <f>'wedstrijd 10-21 en 3-14'!N55</f>
        <v>22-01-2019</v>
      </c>
      <c r="CG334" s="724"/>
      <c r="CH334" s="724">
        <f>'wedstrijd 4-15 en 9-20'!C55</f>
        <v>15</v>
      </c>
      <c r="CI334" s="724"/>
      <c r="CJ334" s="724"/>
      <c r="CK334" s="724"/>
      <c r="CL334" s="727" t="str">
        <f>'wedstrijd 4-15 en 9-20'!A55</f>
        <v>29-01-2019</v>
      </c>
      <c r="CM334" s="724"/>
      <c r="CN334" s="724">
        <f>'wedstrijd 8-19 en 5-16'!P55</f>
        <v>16</v>
      </c>
      <c r="CO334" s="724"/>
      <c r="CP334" s="724"/>
      <c r="CQ334" s="724"/>
      <c r="CR334" s="727" t="str">
        <f>'wedstrijd 8-19 en 5-16'!N55</f>
        <v>05-02-2019</v>
      </c>
      <c r="CS334" s="724"/>
      <c r="CT334" s="724">
        <f>'wedstrijd 6-17 en 7-18'!C55</f>
        <v>17</v>
      </c>
      <c r="CU334" s="724"/>
      <c r="CV334" s="724"/>
      <c r="CW334" s="724"/>
      <c r="CX334" s="727" t="str">
        <f>'wedstrijd 6-17 en 7-18'!A55</f>
        <v>12-02-2019</v>
      </c>
      <c r="CY334" s="724"/>
      <c r="CZ334" s="724">
        <f>'wedstrijd 6-17 en 7-18'!P55</f>
        <v>18</v>
      </c>
      <c r="DA334" s="724"/>
      <c r="DB334" s="724"/>
      <c r="DC334" s="724"/>
      <c r="DD334" s="727" t="str">
        <f>'wedstrijd 6-17 en 7-18'!N55</f>
        <v>19-02-2019</v>
      </c>
      <c r="DE334" s="728"/>
      <c r="DF334" s="728">
        <f>'wedstrijd 8-19 en 5-16'!C55</f>
        <v>19</v>
      </c>
      <c r="DG334" s="728"/>
      <c r="DH334" s="728"/>
      <c r="DI334" s="728"/>
      <c r="DJ334" s="727" t="str">
        <f>'wedstrijd 8-19 en 5-16'!A55</f>
        <v>26-02-2019</v>
      </c>
      <c r="DK334" s="724"/>
      <c r="DL334" s="724">
        <f>'wedstrijd 4-15 en 9-20'!P55</f>
        <v>20</v>
      </c>
      <c r="DM334" s="724"/>
      <c r="DN334" s="724"/>
      <c r="DO334" s="724"/>
      <c r="DP334" s="727" t="str">
        <f>'wedstrijd 4-15 en 9-20'!N55</f>
        <v>05-03-2019</v>
      </c>
      <c r="DQ334" s="724"/>
      <c r="DR334" s="724">
        <f>'wedstrijd 10-21 en 3-14'!C55</f>
        <v>21</v>
      </c>
      <c r="DS334" s="724"/>
      <c r="DT334" s="724"/>
      <c r="DU334" s="724"/>
      <c r="DV334" s="727" t="str">
        <f>'wedstrijd 10-21 en 3-14'!A55</f>
        <v>12-03-2019</v>
      </c>
      <c r="DW334" s="724"/>
      <c r="DX334" s="724">
        <f>'wedstrijd 2-13 en 11-22'!P55</f>
        <v>22</v>
      </c>
      <c r="DY334" s="724"/>
      <c r="DZ334" s="724"/>
      <c r="EA334" s="724"/>
      <c r="EB334" s="727" t="str">
        <f>'wedstrijd 2-13 en 11-22'!N55</f>
        <v>19-03-2019</v>
      </c>
    </row>
    <row r="335" spans="2:132" x14ac:dyDescent="0.2">
      <c r="G335" s="724"/>
      <c r="H335" s="724"/>
      <c r="I335" s="724"/>
      <c r="J335" s="724"/>
      <c r="K335" s="724"/>
      <c r="L335" s="724"/>
      <c r="M335" s="724"/>
      <c r="N335" s="724"/>
      <c r="O335" s="724"/>
      <c r="P335" s="724"/>
      <c r="Q335" s="724"/>
      <c r="R335" s="724"/>
      <c r="S335" s="724"/>
      <c r="T335" s="724"/>
      <c r="U335" s="724"/>
      <c r="V335" s="724"/>
      <c r="W335" s="724"/>
      <c r="X335" s="724"/>
      <c r="Y335" s="724"/>
      <c r="Z335" s="724"/>
      <c r="AA335" s="724"/>
      <c r="AB335" s="724"/>
      <c r="AC335" s="724"/>
      <c r="AD335" s="724"/>
      <c r="AE335" s="724"/>
      <c r="AF335" s="724"/>
      <c r="AG335" s="724"/>
      <c r="AH335" s="724"/>
      <c r="AI335" s="724"/>
      <c r="AJ335" s="724"/>
      <c r="AK335" s="724"/>
      <c r="AL335" s="724"/>
      <c r="AM335" s="724"/>
      <c r="AN335" s="724"/>
      <c r="AO335" s="724"/>
      <c r="AP335" s="724"/>
      <c r="AQ335" s="724"/>
      <c r="AR335" s="724"/>
      <c r="AS335" s="724"/>
      <c r="AT335" s="724"/>
      <c r="AU335" s="724"/>
      <c r="AV335" s="724"/>
      <c r="AW335" s="724"/>
      <c r="AX335" s="724"/>
      <c r="AY335" s="724"/>
      <c r="AZ335" s="724"/>
      <c r="BA335" s="724"/>
      <c r="BB335" s="724"/>
      <c r="BC335" s="724"/>
      <c r="BD335" s="724"/>
      <c r="BE335" s="724"/>
      <c r="BF335" s="724"/>
      <c r="BG335" s="724"/>
      <c r="BH335" s="724"/>
      <c r="BI335" s="724"/>
      <c r="BJ335" s="724"/>
      <c r="BK335" s="724"/>
      <c r="BL335" s="724"/>
      <c r="BM335" s="724"/>
      <c r="BN335" s="724"/>
      <c r="BO335" s="724"/>
      <c r="BP335" s="724"/>
      <c r="BQ335" s="724"/>
      <c r="BR335" s="724"/>
      <c r="BS335" s="724"/>
      <c r="BT335" s="724"/>
      <c r="BU335" s="724"/>
      <c r="BV335" s="724"/>
      <c r="BW335" s="724"/>
      <c r="BX335" s="724"/>
      <c r="BY335" s="724"/>
      <c r="BZ335" s="724"/>
      <c r="CA335" s="724"/>
      <c r="CB335" s="724"/>
      <c r="CC335" s="724"/>
      <c r="CD335" s="724"/>
      <c r="CE335" s="724"/>
      <c r="CF335" s="724"/>
      <c r="CG335" s="724"/>
      <c r="CH335" s="724"/>
      <c r="CI335" s="724"/>
      <c r="CJ335" s="724"/>
      <c r="CK335" s="724"/>
      <c r="CL335" s="724"/>
      <c r="CM335" s="724"/>
      <c r="CN335" s="724"/>
      <c r="CO335" s="724"/>
      <c r="CP335" s="724"/>
      <c r="CQ335" s="724"/>
      <c r="CR335" s="724"/>
      <c r="CS335" s="724"/>
      <c r="CT335" s="724"/>
      <c r="CU335" s="724"/>
      <c r="CV335" s="724"/>
      <c r="CW335" s="724"/>
      <c r="CX335" s="724"/>
      <c r="CY335" s="724"/>
      <c r="CZ335" s="724"/>
      <c r="DA335" s="724"/>
      <c r="DB335" s="724"/>
      <c r="DC335" s="724"/>
      <c r="DD335" s="724"/>
      <c r="DE335" s="728"/>
      <c r="DF335" s="728"/>
      <c r="DG335" s="728"/>
      <c r="DH335" s="728"/>
      <c r="DI335" s="728"/>
      <c r="DJ335" s="728"/>
      <c r="DK335" s="724"/>
      <c r="DL335" s="724"/>
      <c r="DM335" s="724"/>
      <c r="DN335" s="724"/>
      <c r="DO335" s="724"/>
      <c r="DP335" s="724"/>
      <c r="DQ335" s="724"/>
      <c r="DR335" s="724"/>
      <c r="DS335" s="724"/>
      <c r="DT335" s="724"/>
      <c r="DU335" s="724"/>
      <c r="DV335" s="724"/>
      <c r="DW335" s="724"/>
      <c r="DX335" s="724"/>
      <c r="DY335" s="724"/>
      <c r="DZ335" s="724"/>
      <c r="EA335" s="724"/>
      <c r="EB335" s="724"/>
    </row>
    <row r="336" spans="2:132" x14ac:dyDescent="0.2">
      <c r="G336" s="724"/>
      <c r="H336" s="724"/>
      <c r="I336" s="724"/>
      <c r="J336" s="724"/>
      <c r="K336" s="724"/>
      <c r="L336" s="724"/>
      <c r="M336" s="724"/>
      <c r="N336" s="724"/>
      <c r="O336" s="724"/>
      <c r="P336" s="724"/>
      <c r="Q336" s="724"/>
      <c r="R336" s="724"/>
      <c r="S336" s="724"/>
      <c r="T336" s="724"/>
      <c r="U336" s="724"/>
      <c r="V336" s="724"/>
      <c r="W336" s="724"/>
      <c r="X336" s="724"/>
      <c r="Y336" s="724"/>
      <c r="Z336" s="724"/>
      <c r="AA336" s="724"/>
      <c r="AB336" s="724"/>
      <c r="AC336" s="724"/>
      <c r="AD336" s="724"/>
      <c r="AE336" s="724"/>
      <c r="AF336" s="724"/>
      <c r="AG336" s="724"/>
      <c r="AH336" s="724"/>
      <c r="AI336" s="724"/>
      <c r="AJ336" s="724"/>
      <c r="AK336" s="724"/>
      <c r="AL336" s="724"/>
      <c r="AM336" s="724"/>
      <c r="AN336" s="724"/>
      <c r="AO336" s="724"/>
      <c r="AP336" s="724"/>
      <c r="AQ336" s="724"/>
      <c r="AR336" s="724"/>
      <c r="AS336" s="724"/>
      <c r="AT336" s="724"/>
      <c r="AU336" s="724"/>
      <c r="AV336" s="724"/>
      <c r="AW336" s="724"/>
      <c r="AX336" s="724"/>
      <c r="AY336" s="724"/>
      <c r="AZ336" s="724"/>
      <c r="BA336" s="724"/>
      <c r="BB336" s="724"/>
      <c r="BC336" s="724"/>
      <c r="BD336" s="729">
        <f>'wedstrijd 1-12'!A6</f>
        <v>0</v>
      </c>
      <c r="BE336" s="724"/>
      <c r="BF336" s="724"/>
      <c r="BG336" s="724"/>
      <c r="BH336" s="724"/>
      <c r="BI336" s="724"/>
      <c r="BJ336" s="729"/>
      <c r="BK336" s="724"/>
      <c r="BL336" s="724"/>
      <c r="BM336" s="724"/>
      <c r="BN336" s="724"/>
      <c r="BO336" s="724"/>
      <c r="BP336" s="724"/>
      <c r="BQ336" s="724"/>
      <c r="BR336" s="724"/>
      <c r="BS336" s="724"/>
      <c r="BT336" s="724"/>
      <c r="BU336" s="724"/>
      <c r="BV336" s="724"/>
      <c r="BW336" s="724"/>
      <c r="BX336" s="724"/>
      <c r="BY336" s="724"/>
      <c r="BZ336" s="724"/>
      <c r="CA336" s="724"/>
      <c r="CB336" s="724"/>
      <c r="CC336" s="724"/>
      <c r="CD336" s="724"/>
      <c r="CE336" s="724"/>
      <c r="CF336" s="724"/>
      <c r="CG336" s="724"/>
      <c r="CH336" s="724"/>
      <c r="CI336" s="724"/>
      <c r="CJ336" s="724"/>
      <c r="CK336" s="724"/>
      <c r="CL336" s="724"/>
      <c r="CM336" s="724"/>
      <c r="CN336" s="729"/>
      <c r="CO336" s="724"/>
      <c r="CP336" s="724"/>
      <c r="CQ336" s="724"/>
      <c r="CR336" s="724"/>
      <c r="CS336" s="724"/>
      <c r="CT336" s="729"/>
      <c r="CU336" s="724"/>
      <c r="CV336" s="724"/>
      <c r="CW336" s="724"/>
      <c r="CX336" s="724"/>
      <c r="CY336" s="724"/>
      <c r="CZ336" s="729"/>
      <c r="DA336" s="724"/>
      <c r="DB336" s="724"/>
      <c r="DC336" s="724"/>
      <c r="DD336" s="724"/>
      <c r="DE336" s="728"/>
      <c r="DF336" s="728"/>
      <c r="DG336" s="728"/>
      <c r="DH336" s="728"/>
      <c r="DI336" s="728"/>
      <c r="DJ336" s="728"/>
      <c r="DK336" s="724"/>
      <c r="DL336" s="724"/>
      <c r="DM336" s="724"/>
      <c r="DN336" s="724"/>
      <c r="DO336" s="724"/>
      <c r="DP336" s="724"/>
      <c r="DQ336" s="724"/>
      <c r="DR336" s="729">
        <f>'wedstrijd 1-12'!A10</f>
        <v>0</v>
      </c>
      <c r="DS336" s="724"/>
      <c r="DT336" s="724"/>
      <c r="DU336" s="724"/>
      <c r="DV336" s="724"/>
      <c r="DW336" s="724"/>
      <c r="DX336" s="729"/>
      <c r="DY336" s="724"/>
      <c r="DZ336" s="724"/>
      <c r="EA336" s="729"/>
      <c r="EB336" s="724"/>
    </row>
    <row r="337" spans="2:132" x14ac:dyDescent="0.2">
      <c r="B337" s="724"/>
      <c r="C337" s="724" t="str">
        <f>'wedstrijd 1-12'!L39</f>
        <v>G</v>
      </c>
      <c r="D337" s="724"/>
      <c r="E337" s="724"/>
      <c r="F337" s="724" t="str">
        <f>'wedstrijd 1-12'!Q39</f>
        <v>G</v>
      </c>
      <c r="G337" s="724"/>
      <c r="H337" s="724"/>
      <c r="I337" s="724" t="str">
        <f>'wedstrijd 2-13 en 11-22'!C39</f>
        <v>A</v>
      </c>
      <c r="J337" s="724"/>
      <c r="K337" s="724"/>
      <c r="L337" s="724" t="str">
        <f>'wedstrijd 2-13 en 11-22'!H39</f>
        <v>A</v>
      </c>
      <c r="M337" s="724"/>
      <c r="N337" s="724"/>
      <c r="O337" s="724" t="str">
        <f>'wedstrijd 10-21 en 3-14'!P39</f>
        <v>D</v>
      </c>
      <c r="P337" s="724"/>
      <c r="Q337" s="724"/>
      <c r="R337" s="724" t="str">
        <f>'wedstrijd 10-21 en 3-14'!U39</f>
        <v>D</v>
      </c>
      <c r="S337" s="724"/>
      <c r="T337" s="724"/>
      <c r="U337" s="724" t="str">
        <f>'wedstrijd 4-15 en 9-20'!C39</f>
        <v>E</v>
      </c>
      <c r="V337" s="724"/>
      <c r="W337" s="724"/>
      <c r="X337" s="724" t="str">
        <f>'wedstrijd 4-15 en 9-20'!H39</f>
        <v>E</v>
      </c>
      <c r="Y337" s="724"/>
      <c r="Z337" s="724"/>
      <c r="AA337" s="724" t="str">
        <f>'wedstrijd 8-19 en 5-16'!P39</f>
        <v>E</v>
      </c>
      <c r="AB337" s="724"/>
      <c r="AC337" s="724"/>
      <c r="AD337" s="724" t="str">
        <f>'wedstrijd 8-19 en 5-16'!U39</f>
        <v>E</v>
      </c>
      <c r="AE337" s="724"/>
      <c r="AF337" s="724"/>
      <c r="AG337" s="724" t="str">
        <f>'wedstrijd 6-17 en 7-18'!C39</f>
        <v>F</v>
      </c>
      <c r="AH337" s="724"/>
      <c r="AI337" s="724"/>
      <c r="AJ337" s="724" t="str">
        <f>'wedstrijd 6-17 en 7-18'!H39</f>
        <v>F</v>
      </c>
      <c r="AK337" s="724"/>
      <c r="AL337" s="724"/>
      <c r="AM337" s="724" t="str">
        <f>'wedstrijd 6-17 en 7-18'!P39</f>
        <v>A</v>
      </c>
      <c r="AN337" s="724"/>
      <c r="AO337" s="724"/>
      <c r="AP337" s="724" t="str">
        <f>'wedstrijd 6-17 en 7-18'!U39</f>
        <v>A</v>
      </c>
      <c r="AQ337" s="724"/>
      <c r="AR337" s="724"/>
      <c r="AS337" s="724" t="str">
        <f>'wedstrijd 8-19 en 5-16'!C39</f>
        <v>B</v>
      </c>
      <c r="AT337" s="724"/>
      <c r="AU337" s="724"/>
      <c r="AV337" s="724" t="str">
        <f>'wedstrijd 8-19 en 5-16'!H39</f>
        <v>B</v>
      </c>
      <c r="AW337" s="724"/>
      <c r="AX337" s="724"/>
      <c r="AY337" s="724" t="str">
        <f>'wedstrijd 4-15 en 9-20'!P39</f>
        <v>C</v>
      </c>
      <c r="AZ337" s="724"/>
      <c r="BA337" s="724"/>
      <c r="BB337" s="724" t="str">
        <f>'wedstrijd 4-15 en 9-20'!U39</f>
        <v>C</v>
      </c>
      <c r="BC337" s="724"/>
      <c r="BD337" s="724"/>
      <c r="BE337" s="724" t="str">
        <f>'wedstrijd 10-21 en 3-14'!C39</f>
        <v>F</v>
      </c>
      <c r="BF337" s="724"/>
      <c r="BG337" s="724"/>
      <c r="BH337" s="724" t="str">
        <f>'wedstrijd 10-21 en 3-14'!H39</f>
        <v>F</v>
      </c>
      <c r="BI337" s="724"/>
      <c r="BJ337" s="731"/>
      <c r="BK337" s="731" t="str">
        <f>'wedstrijd 2-13 en 11-22'!P39</f>
        <v>A</v>
      </c>
      <c r="BL337" s="731"/>
      <c r="BM337" s="731"/>
      <c r="BN337" s="731" t="str">
        <f>'wedstrijd 2-13 en 11-22'!U39</f>
        <v>A</v>
      </c>
      <c r="BO337" s="724"/>
      <c r="BP337" s="724"/>
      <c r="BQ337" s="724" t="str">
        <f>'wedstrijd 1-12'!Q39</f>
        <v>G</v>
      </c>
      <c r="BR337" s="724"/>
      <c r="BS337" s="724"/>
      <c r="BT337" s="724" t="str">
        <f>'wedstrijd 1-12'!L39</f>
        <v>G</v>
      </c>
      <c r="BU337" s="724"/>
      <c r="BV337" s="724"/>
      <c r="BW337" s="724" t="str">
        <f>'wedstrijd 2-13 en 11-22'!H39</f>
        <v>A</v>
      </c>
      <c r="BX337" s="724"/>
      <c r="BY337" s="724"/>
      <c r="BZ337" s="724" t="str">
        <f>'wedstrijd 2-13 en 11-22'!C39</f>
        <v>A</v>
      </c>
      <c r="CA337" s="724"/>
      <c r="CB337" s="724"/>
      <c r="CC337" s="724" t="str">
        <f>'wedstrijd 10-21 en 3-14'!U39</f>
        <v>D</v>
      </c>
      <c r="CD337" s="724"/>
      <c r="CE337" s="724"/>
      <c r="CF337" s="724" t="str">
        <f>'wedstrijd 10-21 en 3-14'!P39</f>
        <v>D</v>
      </c>
      <c r="CG337" s="724"/>
      <c r="CH337" s="724"/>
      <c r="CI337" s="724" t="str">
        <f>'wedstrijd 4-15 en 9-20'!H39</f>
        <v>E</v>
      </c>
      <c r="CJ337" s="724"/>
      <c r="CK337" s="724"/>
      <c r="CL337" s="724" t="str">
        <f>'wedstrijd 4-15 en 9-20'!C39</f>
        <v>E</v>
      </c>
      <c r="CM337" s="724"/>
      <c r="CN337" s="724"/>
      <c r="CO337" s="724" t="str">
        <f>'wedstrijd 8-19 en 5-16'!U39</f>
        <v>E</v>
      </c>
      <c r="CP337" s="724"/>
      <c r="CQ337" s="724"/>
      <c r="CR337" s="724" t="str">
        <f>'wedstrijd 8-19 en 5-16'!P39</f>
        <v>E</v>
      </c>
      <c r="CS337" s="724"/>
      <c r="CT337" s="724"/>
      <c r="CU337" s="724" t="str">
        <f>'wedstrijd 6-17 en 7-18'!H39</f>
        <v>F</v>
      </c>
      <c r="CV337" s="724"/>
      <c r="CW337" s="724"/>
      <c r="CX337" s="724" t="str">
        <f>'wedstrijd 6-17 en 7-18'!C39</f>
        <v>F</v>
      </c>
      <c r="CY337" s="724"/>
      <c r="CZ337" s="724"/>
      <c r="DA337" s="724" t="str">
        <f>'wedstrijd 6-17 en 7-18'!U39</f>
        <v>A</v>
      </c>
      <c r="DB337" s="724"/>
      <c r="DC337" s="724"/>
      <c r="DD337" s="724" t="str">
        <f>'wedstrijd 6-17 en 7-18'!P39</f>
        <v>A</v>
      </c>
      <c r="DE337" s="728"/>
      <c r="DF337" s="728"/>
      <c r="DG337" s="728" t="str">
        <f>'wedstrijd 8-19 en 5-16'!H39</f>
        <v>B</v>
      </c>
      <c r="DH337" s="728"/>
      <c r="DI337" s="728"/>
      <c r="DJ337" s="728" t="str">
        <f>'wedstrijd 8-19 en 5-16'!C39</f>
        <v>B</v>
      </c>
      <c r="DK337" s="724"/>
      <c r="DL337" s="724"/>
      <c r="DM337" s="724" t="str">
        <f>'wedstrijd 4-15 en 9-20'!U39</f>
        <v>C</v>
      </c>
      <c r="DN337" s="724"/>
      <c r="DO337" s="724"/>
      <c r="DP337" s="724" t="str">
        <f>'wedstrijd 4-15 en 9-20'!P39</f>
        <v>C</v>
      </c>
      <c r="DQ337" s="724"/>
      <c r="DR337" s="724"/>
      <c r="DS337" s="724" t="str">
        <f>'wedstrijd 10-21 en 3-14'!H39</f>
        <v>F</v>
      </c>
      <c r="DT337" s="724"/>
      <c r="DU337" s="724"/>
      <c r="DV337" s="724" t="str">
        <f>'wedstrijd 10-21 en 3-14'!C39</f>
        <v>F</v>
      </c>
      <c r="DW337" s="724"/>
      <c r="DX337" s="724"/>
      <c r="DY337" s="724" t="str">
        <f>'wedstrijd 2-13 en 11-22'!U39</f>
        <v>A</v>
      </c>
      <c r="DZ337" s="724"/>
      <c r="EA337" s="724"/>
      <c r="EB337" s="724" t="str">
        <f>'wedstrijd 2-13 en 11-22'!P39</f>
        <v>A</v>
      </c>
    </row>
    <row r="338" spans="2:132" x14ac:dyDescent="0.2">
      <c r="B338" s="724"/>
      <c r="C338" s="724"/>
      <c r="D338" s="724"/>
      <c r="E338" s="724"/>
      <c r="F338" s="724"/>
      <c r="G338" s="724"/>
      <c r="H338" s="724"/>
      <c r="I338" s="724"/>
      <c r="J338" s="724"/>
      <c r="K338" s="724"/>
      <c r="L338" s="724"/>
      <c r="M338" s="724"/>
      <c r="N338" s="724"/>
      <c r="O338" s="724"/>
      <c r="P338" s="724"/>
      <c r="Q338" s="724"/>
      <c r="R338" s="724"/>
      <c r="S338" s="724"/>
      <c r="T338" s="724"/>
      <c r="U338" s="724"/>
      <c r="V338" s="724"/>
      <c r="W338" s="724"/>
      <c r="X338" s="724"/>
      <c r="Y338" s="724"/>
      <c r="Z338" s="724"/>
      <c r="AA338" s="724"/>
      <c r="AB338" s="724"/>
      <c r="AC338" s="724"/>
      <c r="AD338" s="724"/>
      <c r="AE338" s="724"/>
      <c r="AF338" s="724"/>
      <c r="AG338" s="724"/>
      <c r="AH338" s="724"/>
      <c r="AI338" s="724"/>
      <c r="AJ338" s="724"/>
      <c r="AK338" s="724"/>
      <c r="AL338" s="724"/>
      <c r="AM338" s="724"/>
      <c r="AN338" s="724"/>
      <c r="AO338" s="724"/>
      <c r="AP338" s="724"/>
      <c r="AQ338" s="724"/>
      <c r="AR338" s="724"/>
      <c r="AS338" s="724"/>
      <c r="AT338" s="724"/>
      <c r="AU338" s="724"/>
      <c r="AV338" s="724"/>
      <c r="AW338" s="724"/>
      <c r="AX338" s="724"/>
      <c r="AY338" s="724"/>
      <c r="AZ338" s="724"/>
      <c r="BA338" s="724"/>
      <c r="BB338" s="724"/>
      <c r="BC338" s="724"/>
      <c r="BD338" s="724"/>
      <c r="BE338" s="724"/>
      <c r="BF338" s="724"/>
      <c r="BG338" s="724"/>
      <c r="BH338" s="724"/>
      <c r="BI338" s="724"/>
      <c r="BJ338" s="731"/>
      <c r="BK338" s="731"/>
      <c r="BL338" s="731"/>
      <c r="BM338" s="731"/>
      <c r="BN338" s="731"/>
      <c r="BO338" s="724"/>
      <c r="BP338" s="724"/>
      <c r="BQ338" s="724"/>
      <c r="BR338" s="724"/>
      <c r="BS338" s="724"/>
      <c r="BT338" s="724"/>
      <c r="BU338" s="724"/>
      <c r="BV338" s="724"/>
      <c r="BW338" s="724"/>
      <c r="BX338" s="724"/>
      <c r="BY338" s="724"/>
      <c r="BZ338" s="724"/>
      <c r="CA338" s="724"/>
      <c r="CB338" s="724"/>
      <c r="CC338" s="724"/>
      <c r="CD338" s="724"/>
      <c r="CE338" s="724"/>
      <c r="CF338" s="724"/>
      <c r="CG338" s="724"/>
      <c r="CH338" s="724"/>
      <c r="CI338" s="724"/>
      <c r="CJ338" s="724"/>
      <c r="CK338" s="724"/>
      <c r="CL338" s="724"/>
      <c r="CM338" s="724"/>
      <c r="CN338" s="724"/>
      <c r="CO338" s="724"/>
      <c r="CP338" s="724"/>
      <c r="CQ338" s="724"/>
      <c r="CR338" s="724"/>
      <c r="CS338" s="724"/>
      <c r="CT338" s="724"/>
      <c r="CU338" s="724"/>
      <c r="CV338" s="724"/>
      <c r="CW338" s="724"/>
      <c r="CX338" s="724"/>
      <c r="CY338" s="724"/>
      <c r="CZ338" s="724"/>
      <c r="DA338" s="724"/>
      <c r="DB338" s="724"/>
      <c r="DC338" s="724"/>
      <c r="DD338" s="724"/>
      <c r="DE338" s="728"/>
      <c r="DF338" s="728"/>
      <c r="DG338" s="728"/>
      <c r="DH338" s="728"/>
      <c r="DI338" s="728"/>
      <c r="DJ338" s="728"/>
      <c r="DK338" s="724"/>
      <c r="DL338" s="724"/>
      <c r="DM338" s="724"/>
      <c r="DN338" s="724"/>
      <c r="DO338" s="724"/>
      <c r="DP338" s="724"/>
      <c r="DQ338" s="724"/>
      <c r="DR338" s="724"/>
      <c r="DS338" s="724"/>
      <c r="DT338" s="724"/>
      <c r="DU338" s="724"/>
      <c r="DV338" s="724"/>
      <c r="DW338" s="724"/>
      <c r="DX338" s="724"/>
      <c r="DY338" s="724"/>
      <c r="DZ338" s="724"/>
      <c r="EA338" s="724"/>
      <c r="EB338" s="724"/>
    </row>
    <row r="339" spans="2:132" x14ac:dyDescent="0.2">
      <c r="B339" s="724"/>
      <c r="C339" s="730">
        <f>'wedstrijd 1-12'!N39</f>
        <v>19.333332500000001</v>
      </c>
      <c r="D339" s="724"/>
      <c r="E339" s="724"/>
      <c r="F339" s="730">
        <f>'wedstrijd 1-12'!S39</f>
        <v>14.296634999999998</v>
      </c>
      <c r="G339" s="724"/>
      <c r="H339" s="724"/>
      <c r="I339" s="730">
        <f>'wedstrijd 2-13 en 11-22'!E39</f>
        <v>66.020407500000005</v>
      </c>
      <c r="J339" s="724"/>
      <c r="K339" s="724"/>
      <c r="L339" s="730">
        <f>'wedstrijd 2-13 en 11-22'!J39</f>
        <v>72.5352125</v>
      </c>
      <c r="M339" s="724"/>
      <c r="N339" s="724"/>
      <c r="O339" s="730">
        <f>'wedstrijd 10-21 en 3-14'!R39</f>
        <v>34.779949999999999</v>
      </c>
      <c r="P339" s="724"/>
      <c r="Q339" s="724"/>
      <c r="R339" s="730">
        <f>'wedstrijd 10-21 en 3-14'!W39</f>
        <v>31.176470000000002</v>
      </c>
      <c r="S339" s="724"/>
      <c r="T339" s="724"/>
      <c r="U339" s="730">
        <f>'wedstrijd 4-15 en 9-20'!E39</f>
        <v>24.064169999999997</v>
      </c>
      <c r="V339" s="724"/>
      <c r="W339" s="724"/>
      <c r="X339" s="730">
        <f>'wedstrijd 4-15 en 9-20'!J39</f>
        <v>27.3</v>
      </c>
      <c r="Y339" s="724"/>
      <c r="Z339" s="724"/>
      <c r="AA339" s="730">
        <f>'wedstrijd 8-19 en 5-16'!R39</f>
        <v>27.833752499999996</v>
      </c>
      <c r="AB339" s="724"/>
      <c r="AC339" s="724"/>
      <c r="AD339" s="730">
        <f>'wedstrijd 8-19 en 5-16'!W39</f>
        <v>27.197149999999997</v>
      </c>
      <c r="AE339" s="724"/>
      <c r="AF339" s="724"/>
      <c r="AG339" s="730">
        <f>'wedstrijd 6-17 en 7-18'!E39</f>
        <v>19.967532499999997</v>
      </c>
      <c r="AH339" s="724"/>
      <c r="AI339" s="724"/>
      <c r="AJ339" s="730">
        <f>'wedstrijd 6-17 en 7-18'!J39</f>
        <v>23.280942499999998</v>
      </c>
      <c r="AK339" s="724"/>
      <c r="AL339" s="724"/>
      <c r="AM339" s="730">
        <f>'wedstrijd 6-17 en 7-18'!R39</f>
        <v>123.79386</v>
      </c>
      <c r="AN339" s="724"/>
      <c r="AO339" s="724"/>
      <c r="AP339" s="730">
        <f>'wedstrijd 6-17 en 7-18'!W39</f>
        <v>72.5352125</v>
      </c>
      <c r="AQ339" s="724"/>
      <c r="AR339" s="724"/>
      <c r="AS339" s="730">
        <f>'wedstrijd 8-19 en 5-16'!E39</f>
        <v>47.067900000000002</v>
      </c>
      <c r="AT339" s="724"/>
      <c r="AU339" s="724"/>
      <c r="AV339" s="730">
        <f>'wedstrijd 8-19 en 5-16'!J39</f>
        <v>38.988095000000001</v>
      </c>
      <c r="AW339" s="724"/>
      <c r="AX339" s="724"/>
      <c r="AY339" s="730">
        <f>'wedstrijd 4-15 en 9-20'!R39</f>
        <v>37.853470000000002</v>
      </c>
      <c r="AZ339" s="724"/>
      <c r="BA339" s="724"/>
      <c r="BB339" s="730">
        <f>'wedstrijd 4-15 en 9-20'!W39</f>
        <v>40.521627500000001</v>
      </c>
      <c r="BC339" s="724"/>
      <c r="BD339" s="724"/>
      <c r="BE339" s="730">
        <f>'wedstrijd 10-21 en 3-14'!E39</f>
        <v>23.458904999999998</v>
      </c>
      <c r="BF339" s="724"/>
      <c r="BG339" s="724"/>
      <c r="BH339" s="730">
        <f>'wedstrijd 10-21 en 3-14'!J39</f>
        <v>19.967532499999997</v>
      </c>
      <c r="BI339" s="724"/>
      <c r="BJ339" s="731"/>
      <c r="BK339" s="735">
        <f>'wedstrijd 2-13 en 11-22'!R39</f>
        <v>64.074074999999993</v>
      </c>
      <c r="BL339" s="731"/>
      <c r="BM339" s="731"/>
      <c r="BN339" s="735">
        <f>'wedstrijd 2-13 en 11-22'!W39</f>
        <v>70.344827499999994</v>
      </c>
      <c r="BO339" s="724"/>
      <c r="BP339" s="724"/>
      <c r="BQ339" s="730">
        <f>'wedstrijd 1-12'!S39</f>
        <v>14.296634999999998</v>
      </c>
      <c r="BR339" s="724"/>
      <c r="BS339" s="724"/>
      <c r="BT339" s="730">
        <f>'wedstrijd 1-12'!N39</f>
        <v>19.333332500000001</v>
      </c>
      <c r="BU339" s="724"/>
      <c r="BV339" s="724"/>
      <c r="BW339" s="730">
        <f>'wedstrijd 2-13 en 11-22'!J39</f>
        <v>72.5352125</v>
      </c>
      <c r="BX339" s="724"/>
      <c r="BY339" s="724"/>
      <c r="BZ339" s="730">
        <f>'wedstrijd 2-13 en 11-22'!E39</f>
        <v>66.020407500000005</v>
      </c>
      <c r="CA339" s="724"/>
      <c r="CB339" s="724"/>
      <c r="CC339" s="730">
        <f>'wedstrijd 10-21 en 3-14'!W39</f>
        <v>31.176470000000002</v>
      </c>
      <c r="CD339" s="724"/>
      <c r="CE339" s="724"/>
      <c r="CF339" s="730">
        <f>'wedstrijd 10-21 en 3-14'!R39</f>
        <v>34.779949999999999</v>
      </c>
      <c r="CG339" s="724"/>
      <c r="CH339" s="724"/>
      <c r="CI339" s="730">
        <f>'wedstrijd 4-15 en 9-20'!J39</f>
        <v>27.3</v>
      </c>
      <c r="CJ339" s="724"/>
      <c r="CK339" s="724"/>
      <c r="CL339" s="730">
        <f>'wedstrijd 4-15 en 9-20'!E39</f>
        <v>24.064169999999997</v>
      </c>
      <c r="CM339" s="724"/>
      <c r="CN339" s="724"/>
      <c r="CO339" s="730">
        <f>'wedstrijd 8-19 en 5-16'!W39</f>
        <v>27.197149999999997</v>
      </c>
      <c r="CP339" s="724"/>
      <c r="CQ339" s="724"/>
      <c r="CR339" s="730">
        <f>'wedstrijd 8-19 en 5-16'!R39</f>
        <v>27.833752499999996</v>
      </c>
      <c r="CS339" s="724"/>
      <c r="CT339" s="724"/>
      <c r="CU339" s="730">
        <f>'wedstrijd 6-17 en 7-18'!J39</f>
        <v>23.280942499999998</v>
      </c>
      <c r="CV339" s="724"/>
      <c r="CW339" s="724"/>
      <c r="CX339" s="730">
        <f>'wedstrijd 6-17 en 7-18'!E39</f>
        <v>19.967532499999997</v>
      </c>
      <c r="CY339" s="724"/>
      <c r="CZ339" s="724"/>
      <c r="DA339" s="730">
        <f>'wedstrijd 6-17 en 7-18'!W39</f>
        <v>72.5352125</v>
      </c>
      <c r="DB339" s="724"/>
      <c r="DC339" s="724"/>
      <c r="DD339" s="730">
        <f>'wedstrijd 6-17 en 7-18'!R39</f>
        <v>123.79386</v>
      </c>
      <c r="DE339" s="728"/>
      <c r="DF339" s="728"/>
      <c r="DG339" s="741">
        <f>'wedstrijd 8-19 en 5-16'!J39</f>
        <v>38.988095000000001</v>
      </c>
      <c r="DH339" s="728"/>
      <c r="DI339" s="728"/>
      <c r="DJ339" s="741">
        <f>'wedstrijd 8-19 en 5-16'!E39</f>
        <v>47.067900000000002</v>
      </c>
      <c r="DK339" s="724"/>
      <c r="DL339" s="724"/>
      <c r="DM339" s="730">
        <f>'wedstrijd 4-15 en 9-20'!W39</f>
        <v>40.521627500000001</v>
      </c>
      <c r="DN339" s="724"/>
      <c r="DO339" s="724"/>
      <c r="DP339" s="730">
        <f>'wedstrijd 4-15 en 9-20'!R39</f>
        <v>37.853470000000002</v>
      </c>
      <c r="DQ339" s="724"/>
      <c r="DR339" s="724"/>
      <c r="DS339" s="730">
        <f>'wedstrijd 10-21 en 3-14'!J39</f>
        <v>19.967532499999997</v>
      </c>
      <c r="DT339" s="724"/>
      <c r="DU339" s="724"/>
      <c r="DV339" s="730">
        <f>'wedstrijd 10-21 en 3-14'!E39</f>
        <v>23.458904999999998</v>
      </c>
      <c r="DW339" s="724"/>
      <c r="DX339" s="724"/>
      <c r="DY339" s="730">
        <f>'wedstrijd 2-13 en 11-22'!W39</f>
        <v>70.344827499999994</v>
      </c>
      <c r="DZ339" s="724"/>
      <c r="EA339" s="724"/>
      <c r="EB339" s="730">
        <f>'wedstrijd 2-13 en 11-22'!R39</f>
        <v>64.074074999999993</v>
      </c>
    </row>
    <row r="340" spans="2:132" s="729" customFormat="1" x14ac:dyDescent="0.25">
      <c r="B340" s="729" t="str">
        <f>'wedstrijd 1-12'!O39</f>
        <v>Langerak Aart</v>
      </c>
      <c r="E340" s="729" t="str">
        <f>'wedstrijd 1-12'!T39</f>
        <v>Carton Hans</v>
      </c>
      <c r="H340" s="729" t="str">
        <f>'wedstrijd 2-13 en 11-22'!F39</f>
        <v>Kolfschoten Tom</v>
      </c>
      <c r="K340" s="729" t="str">
        <f>'wedstrijd 2-13 en 11-22'!K39</f>
        <v>Oostrum van Piet</v>
      </c>
      <c r="N340" s="729" t="str">
        <f>'wedstrijd 10-21 en 3-14'!S39</f>
        <v>Brand Bert</v>
      </c>
      <c r="Q340" s="729" t="str">
        <f>'wedstrijd 10-21 en 3-14'!X39</f>
        <v>Stelwagen Jentje</v>
      </c>
      <c r="T340" s="729" t="str">
        <f>'wedstrijd 4-15 en 9-20'!F39</f>
        <v>Groot de Peter</v>
      </c>
      <c r="W340" s="729" t="str">
        <f>'wedstrijd 4-15 en 9-20'!K39</f>
        <v>Uitgevallen Meer v.d.John</v>
      </c>
      <c r="Z340" s="729" t="str">
        <f>'wedstrijd 8-19 en 5-16'!S39</f>
        <v>Zanten v.Gerard</v>
      </c>
      <c r="AC340" s="729" t="str">
        <f>'wedstrijd 8-19 en 5-16'!X39</f>
        <v>Verkleij Cock</v>
      </c>
      <c r="AF340" s="729" t="str">
        <f>'wedstrijd 6-17 en 7-18'!F39</f>
        <v>Wieringen v. Albert</v>
      </c>
      <c r="AI340" s="729" t="str">
        <f>'wedstrijd 6-17 en 7-18'!K39</f>
        <v>Schaik v.Wim</v>
      </c>
      <c r="AL340" s="729" t="str">
        <f>'wedstrijd 6-17 en 7-18'!S39</f>
        <v>Uitgevallen Leeuw de Geurt</v>
      </c>
      <c r="AO340" s="729" t="str">
        <f>'wedstrijd 6-17 en 7-18'!X39</f>
        <v>Oostrum van Piet</v>
      </c>
      <c r="AR340" s="729" t="str">
        <f>'wedstrijd 8-19 en 5-16'!F39</f>
        <v>Kraan Ries</v>
      </c>
      <c r="AU340" s="729" t="str">
        <f>'wedstrijd 8-19 en 5-16'!K39</f>
        <v>uitgevallen Levering Bas*</v>
      </c>
      <c r="AX340" s="729" t="str">
        <f>'wedstrijd 4-15 en 9-20'!S39</f>
        <v>Groenewoud Dick</v>
      </c>
      <c r="BA340" s="729" t="str">
        <f>'wedstrijd 4-15 en 9-20'!X39</f>
        <v>Pol v.d.Joop</v>
      </c>
      <c r="BD340" s="729" t="str">
        <f>'wedstrijd 10-21 en 3-14'!F39</f>
        <v>Lintelo te Harrie</v>
      </c>
      <c r="BG340" s="729" t="str">
        <f>'wedstrijd 10-21 en 3-14'!K39</f>
        <v>Wieringen v. Albert</v>
      </c>
      <c r="BJ340" s="723" t="str">
        <f>'wedstrijd 2-13 en 11-22'!S39</f>
        <v>Vlooswijk Cees</v>
      </c>
      <c r="BK340" s="723"/>
      <c r="BL340" s="723"/>
      <c r="BM340" s="723" t="str">
        <f>'wedstrijd 2-13 en 11-22'!X39</f>
        <v>Zande v.d.Piet</v>
      </c>
      <c r="BN340" s="723"/>
      <c r="BP340" s="729" t="str">
        <f>'wedstrijd 1-12'!T39</f>
        <v>Carton Hans</v>
      </c>
      <c r="BS340" s="729" t="str">
        <f>'wedstrijd 1-12'!O39</f>
        <v>Langerak Aart</v>
      </c>
      <c r="BV340" s="729" t="str">
        <f>'wedstrijd 2-13 en 11-22'!K39</f>
        <v>Oostrum van Piet</v>
      </c>
      <c r="BY340" s="729" t="str">
        <f>'wedstrijd 2-13 en 11-22'!F39</f>
        <v>Kolfschoten Tom</v>
      </c>
      <c r="CB340" s="729" t="str">
        <f>'wedstrijd 10-21 en 3-14'!X39</f>
        <v>Stelwagen Jentje</v>
      </c>
      <c r="CE340" s="729" t="str">
        <f>'wedstrijd 10-21 en 3-14'!S39</f>
        <v>Brand Bert</v>
      </c>
      <c r="CH340" s="729" t="str">
        <f>'wedstrijd 4-15 en 9-20'!K39</f>
        <v>Uitgevallen Meer v.d.John</v>
      </c>
      <c r="CK340" s="729" t="str">
        <f>'wedstrijd 4-15 en 9-20'!F39</f>
        <v>Groot de Peter</v>
      </c>
      <c r="CN340" s="729" t="str">
        <f>'wedstrijd 8-19 en 5-16'!X39</f>
        <v>Verkleij Cock</v>
      </c>
      <c r="CQ340" s="729" t="str">
        <f>'wedstrijd 8-19 en 5-16'!S39</f>
        <v>Zanten v.Gerard</v>
      </c>
      <c r="CT340" s="729" t="str">
        <f>'wedstrijd 6-17 en 7-18'!K39</f>
        <v>Schaik v.Wim</v>
      </c>
      <c r="CW340" s="729" t="str">
        <f>'wedstrijd 6-17 en 7-18'!F39</f>
        <v>Wieringen v. Albert</v>
      </c>
      <c r="CZ340" s="729" t="str">
        <f>'wedstrijd 6-17 en 7-18'!X39</f>
        <v>Oostrum van Piet</v>
      </c>
      <c r="DC340" s="729" t="str">
        <f>'wedstrijd 6-17 en 7-18'!S39</f>
        <v>Uitgevallen Leeuw de Geurt</v>
      </c>
      <c r="DF340" s="729" t="str">
        <f>'wedstrijd 8-19 en 5-16'!K39</f>
        <v>uitgevallen Levering Bas*</v>
      </c>
      <c r="DI340" s="729" t="str">
        <f>'wedstrijd 8-19 en 5-16'!F39</f>
        <v>Kraan Ries</v>
      </c>
      <c r="DL340" s="729" t="str">
        <f>'wedstrijd 4-15 en 9-20'!X39</f>
        <v>Pol v.d.Joop</v>
      </c>
      <c r="DO340" s="729" t="str">
        <f>'wedstrijd 4-15 en 9-20'!S39</f>
        <v>Groenewoud Dick</v>
      </c>
      <c r="DR340" s="729" t="str">
        <f>'wedstrijd 10-21 en 3-14'!K39</f>
        <v>Wieringen v. Albert</v>
      </c>
      <c r="DU340" s="729" t="str">
        <f>'wedstrijd 10-21 en 3-14'!F39</f>
        <v>Lintelo te Harrie</v>
      </c>
      <c r="DX340" s="729" t="str">
        <f>'wedstrijd 2-13 en 11-22'!X39</f>
        <v>Zande v.d.Piet</v>
      </c>
      <c r="EA340" s="729" t="str">
        <f>'wedstrijd 2-13 en 11-22'!S39</f>
        <v>Vlooswijk Cees</v>
      </c>
    </row>
    <row r="343" spans="2:132" x14ac:dyDescent="0.2">
      <c r="C343" s="723" t="s">
        <v>319</v>
      </c>
      <c r="I343" s="723" t="s">
        <v>319</v>
      </c>
      <c r="O343" s="723" t="s">
        <v>319</v>
      </c>
      <c r="U343" s="723" t="s">
        <v>319</v>
      </c>
      <c r="AA343" s="723" t="s">
        <v>319</v>
      </c>
      <c r="AG343" s="723" t="s">
        <v>319</v>
      </c>
      <c r="AM343" s="723" t="s">
        <v>319</v>
      </c>
      <c r="AS343" s="723" t="s">
        <v>319</v>
      </c>
      <c r="AY343" s="723" t="s">
        <v>319</v>
      </c>
      <c r="BE343" s="723" t="s">
        <v>319</v>
      </c>
      <c r="BK343" s="723" t="s">
        <v>319</v>
      </c>
      <c r="BQ343" s="723" t="s">
        <v>319</v>
      </c>
      <c r="BW343" s="723" t="s">
        <v>319</v>
      </c>
      <c r="CC343" s="723" t="s">
        <v>319</v>
      </c>
      <c r="CI343" s="723" t="s">
        <v>319</v>
      </c>
      <c r="CO343" s="723" t="s">
        <v>319</v>
      </c>
      <c r="CU343" s="723" t="s">
        <v>319</v>
      </c>
      <c r="DA343" s="723" t="s">
        <v>319</v>
      </c>
      <c r="DG343" s="723" t="s">
        <v>319</v>
      </c>
      <c r="DM343" s="723" t="s">
        <v>319</v>
      </c>
      <c r="DS343" s="723" t="s">
        <v>319</v>
      </c>
      <c r="DY343" s="723" t="s">
        <v>319</v>
      </c>
    </row>
    <row r="344" spans="2:132" x14ac:dyDescent="0.2">
      <c r="B344" s="724">
        <f>'wedstrijd 1-12'!L1</f>
        <v>1</v>
      </c>
      <c r="F344" s="725">
        <f>'wedstrijd 1-12'!I2</f>
        <v>43382</v>
      </c>
      <c r="G344" s="724"/>
      <c r="H344" s="724">
        <f>'wedstrijd 2-13 en 11-22'!C1</f>
        <v>2</v>
      </c>
      <c r="I344" s="724"/>
      <c r="J344" s="724"/>
      <c r="K344" s="724"/>
      <c r="L344" s="725">
        <f>'wedstrijd 2-13 en 11-22'!A1</f>
        <v>43389</v>
      </c>
      <c r="M344" s="724"/>
      <c r="N344" s="724">
        <f>'wedstrijd 10-21 en 3-14'!P1</f>
        <v>3</v>
      </c>
      <c r="O344" s="724"/>
      <c r="P344" s="724"/>
      <c r="Q344" s="724"/>
      <c r="R344" s="725">
        <f>'wedstrijd 10-21 en 3-14'!M2</f>
        <v>43396</v>
      </c>
      <c r="S344" s="724"/>
      <c r="T344" s="724">
        <f>'wedstrijd 4-15 en 9-20'!C1</f>
        <v>4</v>
      </c>
      <c r="U344" s="724"/>
      <c r="V344" s="724"/>
      <c r="W344" s="724"/>
      <c r="X344" s="725">
        <f>'wedstrijd 4-15 en 9-20'!A1</f>
        <v>43403</v>
      </c>
      <c r="Y344" s="724"/>
      <c r="Z344" s="724">
        <f>'wedstrijd 8-19 en 5-16'!P1</f>
        <v>5</v>
      </c>
      <c r="AA344" s="724"/>
      <c r="AB344" s="724"/>
      <c r="AC344" s="724"/>
      <c r="AD344" s="725">
        <f>'wedstrijd 8-19 en 5-16'!M2</f>
        <v>43410</v>
      </c>
      <c r="AE344" s="724"/>
      <c r="AF344" s="724">
        <f>'wedstrijd 6-17 en 7-18'!C1</f>
        <v>6</v>
      </c>
      <c r="AG344" s="724"/>
      <c r="AH344" s="724"/>
      <c r="AI344" s="724"/>
      <c r="AJ344" s="725">
        <f>'wedstrijd 6-17 en 7-18'!A1</f>
        <v>43417</v>
      </c>
      <c r="AK344" s="724"/>
      <c r="AL344" s="724">
        <f>'wedstrijd 6-17 en 7-18'!P1</f>
        <v>7</v>
      </c>
      <c r="AM344" s="724"/>
      <c r="AN344" s="724"/>
      <c r="AO344" s="724"/>
      <c r="AP344" s="725">
        <f>'wedstrijd 6-17 en 7-18'!M2</f>
        <v>43424</v>
      </c>
      <c r="AQ344" s="724"/>
      <c r="AR344" s="724">
        <f>'wedstrijd 8-19 en 5-16'!C1</f>
        <v>8</v>
      </c>
      <c r="AS344" s="724"/>
      <c r="AT344" s="724"/>
      <c r="AU344" s="724"/>
      <c r="AV344" s="725">
        <f>'wedstrijd 8-19 en 5-16'!A1</f>
        <v>43431</v>
      </c>
      <c r="AW344" s="724"/>
      <c r="AX344" s="724">
        <f>'wedstrijd 4-15 en 9-20'!P1</f>
        <v>9</v>
      </c>
      <c r="AY344" s="724"/>
      <c r="AZ344" s="724"/>
      <c r="BA344" s="724"/>
      <c r="BB344" s="725">
        <f>'wedstrijd 4-15 en 9-20'!M2</f>
        <v>43438</v>
      </c>
      <c r="BC344" s="724"/>
      <c r="BD344" s="724">
        <f>'wedstrijd 10-21 en 3-14'!C1</f>
        <v>10</v>
      </c>
      <c r="BE344" s="724"/>
      <c r="BF344" s="724"/>
      <c r="BG344" s="724"/>
      <c r="BH344" s="725">
        <f>'wedstrijd 10-21 en 3-14'!A1</f>
        <v>43445</v>
      </c>
      <c r="BI344" s="724"/>
      <c r="BJ344" s="724">
        <f>'wedstrijd 2-13 en 11-22'!P1</f>
        <v>11</v>
      </c>
      <c r="BK344" s="724"/>
      <c r="BL344" s="724"/>
      <c r="BM344" s="724"/>
      <c r="BN344" s="725">
        <f>'wedstrijd 2-13 en 11-22'!M2</f>
        <v>43452</v>
      </c>
      <c r="BO344" s="724"/>
      <c r="BP344" s="724" t="str">
        <f>'wedstrijd 1-12'!L55</f>
        <v>12</v>
      </c>
      <c r="BQ344" s="724"/>
      <c r="BR344" s="724"/>
      <c r="BS344" s="724"/>
      <c r="BT344" s="726" t="str">
        <f>'wedstrijd 1-12'!I55</f>
        <v>08-01-2019</v>
      </c>
      <c r="BU344" s="724"/>
      <c r="BV344" s="724">
        <f>'wedstrijd 2-13 en 11-22'!C55</f>
        <v>13</v>
      </c>
      <c r="BW344" s="724"/>
      <c r="BX344" s="724"/>
      <c r="BY344" s="724"/>
      <c r="BZ344" s="725" t="str">
        <f>'wedstrijd 2-13 en 11-22'!A55</f>
        <v>15-01-2019</v>
      </c>
      <c r="CA344" s="724"/>
      <c r="CB344" s="724">
        <f>'wedstrijd 10-21 en 3-14'!P55</f>
        <v>14</v>
      </c>
      <c r="CC344" s="724"/>
      <c r="CD344" s="724"/>
      <c r="CE344" s="724"/>
      <c r="CF344" s="727" t="str">
        <f>'wedstrijd 10-21 en 3-14'!N55</f>
        <v>22-01-2019</v>
      </c>
      <c r="CG344" s="724"/>
      <c r="CH344" s="724">
        <f>'wedstrijd 4-15 en 9-20'!C55</f>
        <v>15</v>
      </c>
      <c r="CI344" s="724"/>
      <c r="CJ344" s="724"/>
      <c r="CK344" s="724"/>
      <c r="CL344" s="727" t="str">
        <f>'wedstrijd 4-15 en 9-20'!A55</f>
        <v>29-01-2019</v>
      </c>
      <c r="CM344" s="724"/>
      <c r="CN344" s="724">
        <f>'wedstrijd 8-19 en 5-16'!P55</f>
        <v>16</v>
      </c>
      <c r="CO344" s="724"/>
      <c r="CP344" s="724"/>
      <c r="CQ344" s="724"/>
      <c r="CR344" s="727" t="str">
        <f>'wedstrijd 8-19 en 5-16'!N55</f>
        <v>05-02-2019</v>
      </c>
      <c r="CS344" s="724"/>
      <c r="CT344" s="724">
        <f>'wedstrijd 6-17 en 7-18'!C55</f>
        <v>17</v>
      </c>
      <c r="CU344" s="724"/>
      <c r="CV344" s="724"/>
      <c r="CW344" s="724"/>
      <c r="CX344" s="727" t="str">
        <f>'wedstrijd 6-17 en 7-18'!A55</f>
        <v>12-02-2019</v>
      </c>
      <c r="CY344" s="724"/>
      <c r="CZ344" s="724">
        <f>'wedstrijd 6-17 en 7-18'!P55</f>
        <v>18</v>
      </c>
      <c r="DA344" s="724"/>
      <c r="DB344" s="724"/>
      <c r="DC344" s="724"/>
      <c r="DD344" s="727" t="str">
        <f>'wedstrijd 6-17 en 7-18'!N55</f>
        <v>19-02-2019</v>
      </c>
      <c r="DE344" s="724"/>
      <c r="DF344" s="724">
        <f>'wedstrijd 8-19 en 5-16'!C55</f>
        <v>19</v>
      </c>
      <c r="DG344" s="724"/>
      <c r="DH344" s="724"/>
      <c r="DI344" s="724"/>
      <c r="DJ344" s="727" t="str">
        <f>'wedstrijd 8-19 en 5-16'!A55</f>
        <v>26-02-2019</v>
      </c>
      <c r="DK344" s="724"/>
      <c r="DL344" s="724">
        <f>'wedstrijd 4-15 en 9-20'!P55</f>
        <v>20</v>
      </c>
      <c r="DM344" s="724"/>
      <c r="DN344" s="724"/>
      <c r="DO344" s="724"/>
      <c r="DP344" s="727" t="str">
        <f>'wedstrijd 4-15 en 9-20'!N55</f>
        <v>05-03-2019</v>
      </c>
      <c r="DQ344" s="724"/>
      <c r="DR344" s="724">
        <f>'wedstrijd 10-21 en 3-14'!C55</f>
        <v>21</v>
      </c>
      <c r="DS344" s="724"/>
      <c r="DT344" s="724"/>
      <c r="DU344" s="724"/>
      <c r="DV344" s="727" t="str">
        <f>'wedstrijd 10-21 en 3-14'!A55</f>
        <v>12-03-2019</v>
      </c>
      <c r="DW344" s="724"/>
      <c r="DX344" s="724">
        <f>'wedstrijd 2-13 en 11-22'!P55</f>
        <v>22</v>
      </c>
      <c r="DY344" s="724"/>
      <c r="DZ344" s="724"/>
      <c r="EA344" s="724"/>
      <c r="EB344" s="727" t="str">
        <f>'wedstrijd 2-13 en 11-22'!N55</f>
        <v>19-03-2019</v>
      </c>
    </row>
    <row r="345" spans="2:132" x14ac:dyDescent="0.2">
      <c r="G345" s="724"/>
      <c r="H345" s="724"/>
      <c r="I345" s="724"/>
      <c r="J345" s="724"/>
      <c r="K345" s="724"/>
      <c r="L345" s="724"/>
      <c r="M345" s="724"/>
      <c r="N345" s="724"/>
      <c r="O345" s="724"/>
      <c r="P345" s="724"/>
      <c r="Q345" s="724"/>
      <c r="R345" s="724"/>
      <c r="S345" s="724"/>
      <c r="T345" s="724"/>
      <c r="U345" s="724"/>
      <c r="V345" s="724"/>
      <c r="W345" s="724"/>
      <c r="X345" s="724"/>
      <c r="Y345" s="724"/>
      <c r="Z345" s="724"/>
      <c r="AA345" s="724"/>
      <c r="AB345" s="724"/>
      <c r="AC345" s="724"/>
      <c r="AD345" s="724"/>
      <c r="AE345" s="724"/>
      <c r="AF345" s="724"/>
      <c r="AG345" s="724"/>
      <c r="AH345" s="724"/>
      <c r="AI345" s="724"/>
      <c r="AJ345" s="724"/>
      <c r="AK345" s="724"/>
      <c r="AL345" s="724"/>
      <c r="AM345" s="724"/>
      <c r="AN345" s="724"/>
      <c r="AO345" s="724"/>
      <c r="AP345" s="724"/>
      <c r="AQ345" s="724"/>
      <c r="AR345" s="724"/>
      <c r="AS345" s="724"/>
      <c r="AT345" s="724"/>
      <c r="AU345" s="724"/>
      <c r="AV345" s="724"/>
      <c r="AW345" s="724"/>
      <c r="AX345" s="724"/>
      <c r="AY345" s="724"/>
      <c r="AZ345" s="724"/>
      <c r="BA345" s="724"/>
      <c r="BB345" s="724"/>
      <c r="BC345" s="724"/>
      <c r="BD345" s="724"/>
      <c r="BE345" s="724"/>
      <c r="BF345" s="724"/>
      <c r="BG345" s="724"/>
      <c r="BH345" s="724"/>
      <c r="BI345" s="724"/>
      <c r="BJ345" s="724"/>
      <c r="BK345" s="724"/>
      <c r="BL345" s="724"/>
      <c r="BM345" s="724"/>
      <c r="BN345" s="724"/>
      <c r="BO345" s="724"/>
      <c r="BP345" s="724"/>
      <c r="BQ345" s="724"/>
      <c r="BR345" s="724"/>
      <c r="BS345" s="724"/>
      <c r="BT345" s="724"/>
      <c r="BU345" s="724"/>
      <c r="BV345" s="724"/>
      <c r="BW345" s="724"/>
      <c r="BX345" s="724"/>
      <c r="BY345" s="724"/>
      <c r="BZ345" s="724"/>
      <c r="CA345" s="724"/>
      <c r="CB345" s="724"/>
      <c r="CC345" s="724"/>
      <c r="CD345" s="724"/>
      <c r="CE345" s="724"/>
      <c r="CF345" s="724"/>
      <c r="CG345" s="724"/>
      <c r="CH345" s="724"/>
      <c r="CI345" s="724"/>
      <c r="CJ345" s="724"/>
      <c r="CK345" s="724"/>
      <c r="CL345" s="724"/>
      <c r="CM345" s="724"/>
      <c r="CN345" s="724"/>
      <c r="CO345" s="724"/>
      <c r="CP345" s="724"/>
      <c r="CQ345" s="724"/>
      <c r="CR345" s="724"/>
      <c r="CS345" s="724"/>
      <c r="CT345" s="724"/>
      <c r="CU345" s="724"/>
      <c r="CV345" s="724"/>
      <c r="CW345" s="724"/>
      <c r="CX345" s="724"/>
      <c r="CY345" s="724"/>
      <c r="CZ345" s="724"/>
      <c r="DA345" s="724"/>
      <c r="DB345" s="724"/>
      <c r="DC345" s="724"/>
      <c r="DD345" s="724"/>
      <c r="DE345" s="724"/>
      <c r="DF345" s="724"/>
      <c r="DG345" s="724"/>
      <c r="DH345" s="724"/>
      <c r="DI345" s="724"/>
      <c r="DJ345" s="724"/>
      <c r="DK345" s="724"/>
      <c r="DL345" s="724"/>
      <c r="DM345" s="724"/>
      <c r="DN345" s="724"/>
      <c r="DO345" s="724"/>
      <c r="DP345" s="724"/>
      <c r="DQ345" s="724"/>
      <c r="DR345" s="724"/>
      <c r="DS345" s="724"/>
      <c r="DT345" s="724"/>
      <c r="DU345" s="724"/>
      <c r="DV345" s="724"/>
      <c r="DW345" s="724"/>
      <c r="DX345" s="724"/>
      <c r="DY345" s="724"/>
      <c r="DZ345" s="724"/>
      <c r="EA345" s="724"/>
      <c r="EB345" s="724"/>
    </row>
    <row r="346" spans="2:132" x14ac:dyDescent="0.2">
      <c r="G346" s="724"/>
      <c r="H346" s="724"/>
      <c r="I346" s="724"/>
      <c r="J346" s="724"/>
      <c r="K346" s="724"/>
      <c r="L346" s="724"/>
      <c r="M346" s="724"/>
      <c r="N346" s="724"/>
      <c r="O346" s="724"/>
      <c r="P346" s="724"/>
      <c r="Q346" s="724"/>
      <c r="R346" s="724"/>
      <c r="S346" s="724"/>
      <c r="T346" s="724"/>
      <c r="U346" s="724"/>
      <c r="V346" s="724"/>
      <c r="W346" s="724"/>
      <c r="X346" s="724"/>
      <c r="Y346" s="724"/>
      <c r="Z346" s="724"/>
      <c r="AA346" s="724"/>
      <c r="AB346" s="724"/>
      <c r="AC346" s="724"/>
      <c r="AD346" s="724"/>
      <c r="AE346" s="724"/>
      <c r="AF346" s="724"/>
      <c r="AG346" s="724"/>
      <c r="AH346" s="724"/>
      <c r="AI346" s="724"/>
      <c r="AJ346" s="724"/>
      <c r="AK346" s="724"/>
      <c r="AL346" s="724"/>
      <c r="AM346" s="724"/>
      <c r="AN346" s="724"/>
      <c r="AO346" s="724"/>
      <c r="AP346" s="724"/>
      <c r="AQ346" s="724"/>
      <c r="AR346" s="724"/>
      <c r="AS346" s="724"/>
      <c r="AT346" s="724"/>
      <c r="AU346" s="724"/>
      <c r="AV346" s="724"/>
      <c r="AW346" s="724"/>
      <c r="AX346" s="729" t="str">
        <f>'wedstrijd 1-12'!A5</f>
        <v>U heeft 14 dagen de tijd om de ruim voor tijd afgezegde wedstrijden in te halen.</v>
      </c>
      <c r="AY346" s="724"/>
      <c r="AZ346" s="724"/>
      <c r="BA346" s="724"/>
      <c r="BB346" s="724"/>
      <c r="BC346" s="724"/>
      <c r="BD346" s="724"/>
      <c r="BE346" s="724"/>
      <c r="BF346" s="724"/>
      <c r="BG346" s="724"/>
      <c r="BH346" s="724"/>
      <c r="BI346" s="724"/>
      <c r="BJ346" s="724"/>
      <c r="BK346" s="724"/>
      <c r="BL346" s="724"/>
      <c r="BM346" s="724"/>
      <c r="BN346" s="724"/>
      <c r="BO346" s="724"/>
      <c r="BP346" s="724"/>
      <c r="BQ346" s="724"/>
      <c r="BR346" s="724"/>
      <c r="BS346" s="724"/>
      <c r="BT346" s="724"/>
      <c r="BU346" s="724"/>
      <c r="BV346" s="724"/>
      <c r="BW346" s="724"/>
      <c r="BX346" s="724"/>
      <c r="BY346" s="724"/>
      <c r="BZ346" s="724"/>
      <c r="CA346" s="724"/>
      <c r="CB346" s="724"/>
      <c r="CC346" s="724"/>
      <c r="CD346" s="724"/>
      <c r="CE346" s="724"/>
      <c r="CF346" s="724"/>
      <c r="CG346" s="724"/>
      <c r="CH346" s="724"/>
      <c r="CI346" s="724"/>
      <c r="CJ346" s="724"/>
      <c r="CK346" s="724"/>
      <c r="CL346" s="724"/>
      <c r="CM346" s="724"/>
      <c r="CN346" s="729"/>
      <c r="CO346" s="724"/>
      <c r="CP346" s="724"/>
      <c r="CQ346" s="724"/>
      <c r="CR346" s="724"/>
      <c r="CS346" s="724"/>
      <c r="CT346" s="724"/>
      <c r="CU346" s="724"/>
      <c r="CV346" s="724"/>
      <c r="CW346" s="724"/>
      <c r="CX346" s="724"/>
      <c r="CY346" s="724"/>
      <c r="CZ346" s="724"/>
      <c r="DA346" s="724"/>
      <c r="DB346" s="724"/>
      <c r="DC346" s="724"/>
      <c r="DD346" s="724"/>
      <c r="DE346" s="724"/>
      <c r="DF346" s="724"/>
      <c r="DG346" s="724"/>
      <c r="DH346" s="724"/>
      <c r="DI346" s="724"/>
      <c r="DJ346" s="724"/>
      <c r="DK346" s="724"/>
      <c r="DL346" s="729" t="str">
        <f>'wedstrijd 1-12'!A9</f>
        <v>Bij afzeggingen op de speeldag, zonder geldige reden, betekent 3 punten in mindering van de afzegger.</v>
      </c>
      <c r="DM346" s="724"/>
      <c r="DN346" s="724"/>
      <c r="DO346" s="724"/>
      <c r="DP346" s="724"/>
      <c r="DQ346" s="724"/>
      <c r="DR346" s="724"/>
      <c r="DS346" s="724"/>
      <c r="DT346" s="724"/>
      <c r="DU346" s="724"/>
      <c r="DV346" s="724"/>
      <c r="DW346" s="724"/>
      <c r="DX346" s="724"/>
      <c r="DY346" s="724"/>
      <c r="DZ346" s="724"/>
      <c r="EA346" s="724"/>
      <c r="EB346" s="724"/>
    </row>
    <row r="347" spans="2:132" x14ac:dyDescent="0.2">
      <c r="B347" s="724"/>
      <c r="C347" s="724" t="str">
        <f>'wedstrijd 1-12'!L40</f>
        <v>A</v>
      </c>
      <c r="D347" s="724"/>
      <c r="E347" s="724"/>
      <c r="F347" s="724" t="str">
        <f>'wedstrijd 1-12'!Q40</f>
        <v>A</v>
      </c>
      <c r="G347" s="724"/>
      <c r="H347" s="724"/>
      <c r="I347" s="724" t="str">
        <f>'wedstrijd 2-13 en 11-22'!C40</f>
        <v>D</v>
      </c>
      <c r="J347" s="724"/>
      <c r="K347" s="724"/>
      <c r="L347" s="724" t="str">
        <f>'wedstrijd 2-13 en 11-22'!H40</f>
        <v>D</v>
      </c>
      <c r="M347" s="724"/>
      <c r="N347" s="724"/>
      <c r="O347" s="724" t="str">
        <f>'wedstrijd 10-21 en 3-14'!P40</f>
        <v>E</v>
      </c>
      <c r="P347" s="724"/>
      <c r="Q347" s="724"/>
      <c r="R347" s="724" t="str">
        <f>'wedstrijd 10-21 en 3-14'!U40</f>
        <v>E</v>
      </c>
      <c r="S347" s="724"/>
      <c r="T347" s="724"/>
      <c r="U347" s="724" t="str">
        <f>'wedstrijd 4-15 en 9-20'!C40</f>
        <v>E</v>
      </c>
      <c r="V347" s="724"/>
      <c r="W347" s="724"/>
      <c r="X347" s="724" t="str">
        <f>'wedstrijd 4-15 en 9-20'!H40</f>
        <v>E</v>
      </c>
      <c r="Y347" s="724"/>
      <c r="Z347" s="724"/>
      <c r="AA347" s="724" t="str">
        <f>'wedstrijd 8-19 en 5-16'!P40</f>
        <v>H</v>
      </c>
      <c r="AB347" s="724"/>
      <c r="AC347" s="724"/>
      <c r="AD347" s="724" t="str">
        <f>'wedstrijd 8-19 en 5-16'!U40</f>
        <v>H</v>
      </c>
      <c r="AE347" s="724"/>
      <c r="AF347" s="724"/>
      <c r="AG347" s="724" t="str">
        <f>'wedstrijd 6-17 en 7-18'!C40</f>
        <v>E</v>
      </c>
      <c r="AH347" s="724"/>
      <c r="AI347" s="724"/>
      <c r="AJ347" s="724" t="str">
        <f>'wedstrijd 6-17 en 7-18'!H40</f>
        <v>E</v>
      </c>
      <c r="AK347" s="724"/>
      <c r="AL347" s="724"/>
      <c r="AM347" s="724" t="str">
        <f>'wedstrijd 6-17 en 7-18'!P40</f>
        <v>C</v>
      </c>
      <c r="AN347" s="724"/>
      <c r="AO347" s="724"/>
      <c r="AP347" s="724" t="str">
        <f>'wedstrijd 6-17 en 7-18'!U40</f>
        <v>C</v>
      </c>
      <c r="AQ347" s="724"/>
      <c r="AR347" s="724"/>
      <c r="AS347" s="724" t="str">
        <f>'wedstrijd 8-19 en 5-16'!C40</f>
        <v>F</v>
      </c>
      <c r="AT347" s="724"/>
      <c r="AU347" s="724"/>
      <c r="AV347" s="724" t="str">
        <f>'wedstrijd 8-19 en 5-16'!H40</f>
        <v>F</v>
      </c>
      <c r="AW347" s="724"/>
      <c r="AX347" s="724"/>
      <c r="AY347" s="724" t="str">
        <f>'wedstrijd 4-15 en 9-20'!P40</f>
        <v>B</v>
      </c>
      <c r="AZ347" s="724"/>
      <c r="BA347" s="724"/>
      <c r="BB347" s="724" t="str">
        <f>'wedstrijd 4-15 en 9-20'!U40</f>
        <v>B</v>
      </c>
      <c r="BC347" s="724"/>
      <c r="BD347" s="724"/>
      <c r="BE347" s="724" t="str">
        <f>'wedstrijd 10-21 en 3-14'!C40</f>
        <v>F</v>
      </c>
      <c r="BF347" s="724"/>
      <c r="BG347" s="724"/>
      <c r="BH347" s="724" t="str">
        <f>'wedstrijd 10-21 en 3-14'!H40</f>
        <v>F</v>
      </c>
      <c r="BI347" s="724"/>
      <c r="BJ347" s="724"/>
      <c r="BK347" s="724" t="str">
        <f>'wedstrijd 2-13 en 11-22'!P40</f>
        <v>B</v>
      </c>
      <c r="BL347" s="724"/>
      <c r="BM347" s="724"/>
      <c r="BN347" s="724" t="str">
        <f>'wedstrijd 2-13 en 11-22'!U40</f>
        <v>B</v>
      </c>
      <c r="BO347" s="724"/>
      <c r="BP347" s="724"/>
      <c r="BQ347" s="724" t="str">
        <f>'wedstrijd 1-12'!Q40</f>
        <v>A</v>
      </c>
      <c r="BR347" s="724"/>
      <c r="BS347" s="724"/>
      <c r="BT347" s="724" t="str">
        <f>'wedstrijd 1-12'!L40</f>
        <v>A</v>
      </c>
      <c r="BU347" s="724"/>
      <c r="BV347" s="724"/>
      <c r="BW347" s="724" t="str">
        <f>'wedstrijd 2-13 en 11-22'!H40</f>
        <v>D</v>
      </c>
      <c r="BX347" s="724"/>
      <c r="BY347" s="724"/>
      <c r="BZ347" s="724" t="str">
        <f>'wedstrijd 2-13 en 11-22'!C40</f>
        <v>D</v>
      </c>
      <c r="CA347" s="724"/>
      <c r="CB347" s="724"/>
      <c r="CC347" s="724" t="str">
        <f>'wedstrijd 10-21 en 3-14'!U40</f>
        <v>E</v>
      </c>
      <c r="CD347" s="724"/>
      <c r="CE347" s="724"/>
      <c r="CF347" s="724" t="str">
        <f>'wedstrijd 10-21 en 3-14'!P40</f>
        <v>E</v>
      </c>
      <c r="CG347" s="724"/>
      <c r="CH347" s="724"/>
      <c r="CI347" s="724" t="str">
        <f>'wedstrijd 4-15 en 9-20'!H40</f>
        <v>E</v>
      </c>
      <c r="CJ347" s="724"/>
      <c r="CK347" s="724"/>
      <c r="CL347" s="724" t="str">
        <f>'wedstrijd 4-15 en 9-20'!C40</f>
        <v>E</v>
      </c>
      <c r="CM347" s="724"/>
      <c r="CN347" s="724"/>
      <c r="CO347" s="724" t="str">
        <f>'wedstrijd 8-19 en 5-16'!U40</f>
        <v>H</v>
      </c>
      <c r="CP347" s="724"/>
      <c r="CQ347" s="724"/>
      <c r="CR347" s="724" t="str">
        <f>'wedstrijd 8-19 en 5-16'!P40</f>
        <v>H</v>
      </c>
      <c r="CS347" s="724"/>
      <c r="CT347" s="724"/>
      <c r="CU347" s="724" t="str">
        <f>'wedstrijd 6-17 en 7-18'!H40</f>
        <v>E</v>
      </c>
      <c r="CV347" s="724"/>
      <c r="CW347" s="724"/>
      <c r="CX347" s="724" t="str">
        <f>'wedstrijd 6-17 en 7-18'!C40</f>
        <v>E</v>
      </c>
      <c r="CY347" s="724"/>
      <c r="CZ347" s="724"/>
      <c r="DA347" s="724" t="str">
        <f>'wedstrijd 6-17 en 7-18'!U40</f>
        <v>C</v>
      </c>
      <c r="DB347" s="724"/>
      <c r="DC347" s="724"/>
      <c r="DD347" s="724" t="str">
        <f>'wedstrijd 6-17 en 7-18'!P40</f>
        <v>C</v>
      </c>
      <c r="DE347" s="724"/>
      <c r="DF347" s="724"/>
      <c r="DG347" s="724" t="str">
        <f>'wedstrijd 8-19 en 5-16'!H40</f>
        <v>F</v>
      </c>
      <c r="DH347" s="724"/>
      <c r="DI347" s="724"/>
      <c r="DJ347" s="724" t="str">
        <f>'wedstrijd 8-19 en 5-16'!C40</f>
        <v>F</v>
      </c>
      <c r="DK347" s="724"/>
      <c r="DL347" s="724"/>
      <c r="DM347" s="724" t="str">
        <f>'wedstrijd 4-15 en 9-20'!U40</f>
        <v>B</v>
      </c>
      <c r="DN347" s="724"/>
      <c r="DO347" s="724"/>
      <c r="DP347" s="724" t="str">
        <f>'wedstrijd 4-15 en 9-20'!P40</f>
        <v>B</v>
      </c>
      <c r="DQ347" s="724"/>
      <c r="DR347" s="724"/>
      <c r="DS347" s="724" t="str">
        <f>'wedstrijd 10-21 en 3-14'!H40</f>
        <v>F</v>
      </c>
      <c r="DT347" s="724"/>
      <c r="DU347" s="724"/>
      <c r="DV347" s="724" t="str">
        <f>'wedstrijd 10-21 en 3-14'!C40</f>
        <v>F</v>
      </c>
      <c r="DW347" s="724"/>
      <c r="DX347" s="724"/>
      <c r="DY347" s="724" t="str">
        <f>'wedstrijd 2-13 en 11-22'!U40</f>
        <v>B</v>
      </c>
      <c r="DZ347" s="724"/>
      <c r="EA347" s="724"/>
      <c r="EB347" s="724" t="str">
        <f>'wedstrijd 2-13 en 11-22'!P40</f>
        <v>B</v>
      </c>
    </row>
    <row r="348" spans="2:132" x14ac:dyDescent="0.2">
      <c r="B348" s="724"/>
      <c r="C348" s="724"/>
      <c r="D348" s="724"/>
      <c r="E348" s="724"/>
      <c r="F348" s="724"/>
      <c r="G348" s="724"/>
      <c r="H348" s="724"/>
      <c r="I348" s="724"/>
      <c r="J348" s="724"/>
      <c r="K348" s="724"/>
      <c r="L348" s="724"/>
      <c r="M348" s="724"/>
      <c r="N348" s="724"/>
      <c r="O348" s="724"/>
      <c r="P348" s="724"/>
      <c r="Q348" s="724"/>
      <c r="R348" s="724"/>
      <c r="S348" s="724"/>
      <c r="T348" s="724"/>
      <c r="U348" s="724"/>
      <c r="V348" s="724"/>
      <c r="W348" s="724"/>
      <c r="X348" s="724"/>
      <c r="Y348" s="724"/>
      <c r="Z348" s="724"/>
      <c r="AA348" s="724"/>
      <c r="AB348" s="724"/>
      <c r="AC348" s="724"/>
      <c r="AD348" s="724"/>
      <c r="AE348" s="724"/>
      <c r="AF348" s="724"/>
      <c r="AG348" s="724"/>
      <c r="AH348" s="724"/>
      <c r="AI348" s="724"/>
      <c r="AJ348" s="724"/>
      <c r="AK348" s="724"/>
      <c r="AL348" s="724"/>
      <c r="AM348" s="724"/>
      <c r="AN348" s="724"/>
      <c r="AO348" s="724"/>
      <c r="AP348" s="724"/>
      <c r="AQ348" s="724"/>
      <c r="AR348" s="724"/>
      <c r="AS348" s="724"/>
      <c r="AT348" s="724"/>
      <c r="AU348" s="724"/>
      <c r="AV348" s="724"/>
      <c r="AW348" s="724"/>
      <c r="AX348" s="724"/>
      <c r="AY348" s="724"/>
      <c r="AZ348" s="724"/>
      <c r="BA348" s="724"/>
      <c r="BB348" s="724"/>
      <c r="BC348" s="724"/>
      <c r="BD348" s="724"/>
      <c r="BE348" s="724"/>
      <c r="BF348" s="724"/>
      <c r="BG348" s="724"/>
      <c r="BH348" s="724"/>
      <c r="BI348" s="724"/>
      <c r="BJ348" s="724"/>
      <c r="BK348" s="724"/>
      <c r="BL348" s="724"/>
      <c r="BM348" s="724"/>
      <c r="BN348" s="724"/>
      <c r="BO348" s="724"/>
      <c r="BP348" s="724"/>
      <c r="BQ348" s="724"/>
      <c r="BR348" s="724"/>
      <c r="BS348" s="724"/>
      <c r="BT348" s="724"/>
      <c r="BU348" s="724"/>
      <c r="BV348" s="724"/>
      <c r="BW348" s="724"/>
      <c r="BX348" s="724"/>
      <c r="BY348" s="724"/>
      <c r="BZ348" s="724"/>
      <c r="CA348" s="724"/>
      <c r="CB348" s="724"/>
      <c r="CC348" s="724"/>
      <c r="CD348" s="724"/>
      <c r="CE348" s="724"/>
      <c r="CF348" s="724"/>
      <c r="CG348" s="724"/>
      <c r="CH348" s="724"/>
      <c r="CI348" s="724"/>
      <c r="CJ348" s="724"/>
      <c r="CK348" s="724"/>
      <c r="CL348" s="724"/>
      <c r="CM348" s="724"/>
      <c r="CN348" s="724"/>
      <c r="CO348" s="724"/>
      <c r="CP348" s="724"/>
      <c r="CQ348" s="724"/>
      <c r="CR348" s="724"/>
      <c r="CS348" s="724"/>
      <c r="CT348" s="724"/>
      <c r="CU348" s="724"/>
      <c r="CV348" s="724"/>
      <c r="CW348" s="724"/>
      <c r="CX348" s="724"/>
      <c r="CY348" s="724"/>
      <c r="CZ348" s="724"/>
      <c r="DA348" s="724"/>
      <c r="DB348" s="724"/>
      <c r="DC348" s="724"/>
      <c r="DD348" s="724"/>
      <c r="DE348" s="724"/>
      <c r="DF348" s="724"/>
      <c r="DG348" s="724"/>
      <c r="DH348" s="724"/>
      <c r="DI348" s="724"/>
      <c r="DJ348" s="724"/>
      <c r="DK348" s="724"/>
      <c r="DL348" s="724"/>
      <c r="DM348" s="724"/>
      <c r="DN348" s="724"/>
      <c r="DO348" s="724"/>
      <c r="DP348" s="724"/>
      <c r="DQ348" s="724"/>
      <c r="DR348" s="724"/>
      <c r="DS348" s="724"/>
      <c r="DT348" s="724"/>
      <c r="DU348" s="724"/>
      <c r="DV348" s="724"/>
      <c r="DW348" s="724"/>
      <c r="DX348" s="724"/>
      <c r="DY348" s="724"/>
      <c r="DZ348" s="724"/>
      <c r="EA348" s="724"/>
      <c r="EB348" s="724"/>
    </row>
    <row r="349" spans="2:132" x14ac:dyDescent="0.2">
      <c r="B349" s="724"/>
      <c r="C349" s="730">
        <f>'wedstrijd 1-12'!N40</f>
        <v>87.268517500000002</v>
      </c>
      <c r="D349" s="724"/>
      <c r="E349" s="724"/>
      <c r="F349" s="730">
        <f>'wedstrijd 1-12'!S40</f>
        <v>62.325582499999996</v>
      </c>
      <c r="G349" s="724"/>
      <c r="H349" s="724"/>
      <c r="I349" s="730">
        <f>'wedstrijd 2-13 en 11-22'!E40</f>
        <v>30.131580000000003</v>
      </c>
      <c r="J349" s="724"/>
      <c r="K349" s="724"/>
      <c r="L349" s="730">
        <f>'wedstrijd 2-13 en 11-22'!J40</f>
        <v>37.558685000000004</v>
      </c>
      <c r="M349" s="724"/>
      <c r="N349" s="724"/>
      <c r="O349" s="730">
        <f>'wedstrijd 10-21 en 3-14'!R40</f>
        <v>27.3</v>
      </c>
      <c r="P349" s="724"/>
      <c r="Q349" s="724"/>
      <c r="R349" s="730">
        <f>'wedstrijd 10-21 en 3-14'!W40</f>
        <v>27.197149999999997</v>
      </c>
      <c r="S349" s="724"/>
      <c r="T349" s="724"/>
      <c r="U349" s="730">
        <f>'wedstrijd 4-15 en 9-20'!E40</f>
        <v>27.197149999999997</v>
      </c>
      <c r="V349" s="724"/>
      <c r="W349" s="724"/>
      <c r="X349" s="730">
        <f>'wedstrijd 4-15 en 9-20'!J40</f>
        <v>27.8125</v>
      </c>
      <c r="Y349" s="724"/>
      <c r="Z349" s="724"/>
      <c r="AA349" s="730">
        <f>'wedstrijd 8-19 en 5-16'!R40</f>
        <v>12.793732499999999</v>
      </c>
      <c r="AB349" s="724"/>
      <c r="AC349" s="724"/>
      <c r="AD349" s="730">
        <f>'wedstrijd 8-19 en 5-16'!W40</f>
        <v>12.103175</v>
      </c>
      <c r="AE349" s="724"/>
      <c r="AF349" s="724"/>
      <c r="AG349" s="730">
        <f>'wedstrijd 6-17 en 7-18'!E40</f>
        <v>27.197149999999997</v>
      </c>
      <c r="AH349" s="724"/>
      <c r="AI349" s="724"/>
      <c r="AJ349" s="730">
        <f>'wedstrijd 6-17 en 7-18'!J40</f>
        <v>27.889150000000001</v>
      </c>
      <c r="AK349" s="724"/>
      <c r="AL349" s="724"/>
      <c r="AM349" s="730">
        <f>'wedstrijd 6-17 en 7-18'!R40</f>
        <v>43.3294675</v>
      </c>
      <c r="AN349" s="724"/>
      <c r="AO349" s="724"/>
      <c r="AP349" s="730">
        <f>'wedstrijd 6-17 en 7-18'!W40</f>
        <v>40.521627500000001</v>
      </c>
      <c r="AQ349" s="724"/>
      <c r="AR349" s="724"/>
      <c r="AS349" s="730">
        <f>'wedstrijd 8-19 en 5-16'!E40</f>
        <v>19.967532499999997</v>
      </c>
      <c r="AT349" s="724"/>
      <c r="AU349" s="724"/>
      <c r="AV349" s="730">
        <f>'wedstrijd 8-19 en 5-16'!J40</f>
        <v>23.396675000000002</v>
      </c>
      <c r="AW349" s="724"/>
      <c r="AX349" s="724"/>
      <c r="AY349" s="730">
        <f>'wedstrijd 4-15 en 9-20'!R40</f>
        <v>55.052492500000007</v>
      </c>
      <c r="AZ349" s="724"/>
      <c r="BA349" s="724"/>
      <c r="BB349" s="730">
        <f>'wedstrijd 4-15 en 9-20'!W40</f>
        <v>54.712642499999994</v>
      </c>
      <c r="BC349" s="724"/>
      <c r="BD349" s="724"/>
      <c r="BE349" s="730">
        <f>'wedstrijd 10-21 en 3-14'!E40</f>
        <v>23.396675000000002</v>
      </c>
      <c r="BF349" s="724"/>
      <c r="BG349" s="724"/>
      <c r="BH349" s="730">
        <f>'wedstrijd 10-21 en 3-14'!J40</f>
        <v>23.463357500000001</v>
      </c>
      <c r="BI349" s="724"/>
      <c r="BJ349" s="724"/>
      <c r="BK349" s="730">
        <f>'wedstrijd 2-13 en 11-22'!R40</f>
        <v>47.067900000000002</v>
      </c>
      <c r="BL349" s="724"/>
      <c r="BM349" s="724"/>
      <c r="BN349" s="730">
        <f>'wedstrijd 2-13 en 11-22'!W40</f>
        <v>52.091837500000004</v>
      </c>
      <c r="BO349" s="724"/>
      <c r="BP349" s="724"/>
      <c r="BQ349" s="730">
        <f>'wedstrijd 1-12'!S40</f>
        <v>62.325582499999996</v>
      </c>
      <c r="BR349" s="724"/>
      <c r="BS349" s="724"/>
      <c r="BT349" s="730">
        <f>'wedstrijd 1-12'!N40</f>
        <v>87.268517500000002</v>
      </c>
      <c r="BU349" s="724"/>
      <c r="BV349" s="724"/>
      <c r="BW349" s="730">
        <f>'wedstrijd 2-13 en 11-22'!J40</f>
        <v>37.558685000000004</v>
      </c>
      <c r="BX349" s="724"/>
      <c r="BY349" s="724"/>
      <c r="BZ349" s="730">
        <f>'wedstrijd 2-13 en 11-22'!E40</f>
        <v>30.131580000000003</v>
      </c>
      <c r="CA349" s="724"/>
      <c r="CB349" s="724"/>
      <c r="CC349" s="730">
        <f>'wedstrijd 10-21 en 3-14'!W40</f>
        <v>27.197149999999997</v>
      </c>
      <c r="CD349" s="724"/>
      <c r="CE349" s="724"/>
      <c r="CF349" s="730">
        <f>'wedstrijd 10-21 en 3-14'!R40</f>
        <v>27.3</v>
      </c>
      <c r="CG349" s="724"/>
      <c r="CH349" s="724"/>
      <c r="CI349" s="730">
        <f>'wedstrijd 4-15 en 9-20'!J40</f>
        <v>27.8125</v>
      </c>
      <c r="CJ349" s="724"/>
      <c r="CK349" s="724"/>
      <c r="CL349" s="730">
        <f>'wedstrijd 4-15 en 9-20'!E40</f>
        <v>27.197149999999997</v>
      </c>
      <c r="CM349" s="724"/>
      <c r="CN349" s="724"/>
      <c r="CO349" s="730">
        <f>'wedstrijd 8-19 en 5-16'!W40</f>
        <v>12.103175</v>
      </c>
      <c r="CP349" s="724"/>
      <c r="CQ349" s="724"/>
      <c r="CR349" s="730">
        <f>'wedstrijd 8-19 en 5-16'!R40</f>
        <v>12.793732499999999</v>
      </c>
      <c r="CS349" s="724"/>
      <c r="CT349" s="724"/>
      <c r="CU349" s="730">
        <f>'wedstrijd 6-17 en 7-18'!J40</f>
        <v>27.889150000000001</v>
      </c>
      <c r="CV349" s="724"/>
      <c r="CW349" s="724"/>
      <c r="CX349" s="730">
        <f>'wedstrijd 6-17 en 7-18'!E40</f>
        <v>27.197149999999997</v>
      </c>
      <c r="CY349" s="724"/>
      <c r="CZ349" s="724"/>
      <c r="DA349" s="730">
        <f>'wedstrijd 6-17 en 7-18'!W40</f>
        <v>40.521627500000001</v>
      </c>
      <c r="DB349" s="724"/>
      <c r="DC349" s="724"/>
      <c r="DD349" s="730">
        <f>'wedstrijd 6-17 en 7-18'!R40</f>
        <v>43.3294675</v>
      </c>
      <c r="DE349" s="724"/>
      <c r="DF349" s="724"/>
      <c r="DG349" s="730">
        <f>'wedstrijd 8-19 en 5-16'!J40</f>
        <v>23.396675000000002</v>
      </c>
      <c r="DH349" s="724"/>
      <c r="DI349" s="724"/>
      <c r="DJ349" s="730">
        <f>'wedstrijd 8-19 en 5-16'!E40</f>
        <v>19.967532499999997</v>
      </c>
      <c r="DK349" s="724"/>
      <c r="DL349" s="724"/>
      <c r="DM349" s="730">
        <f>'wedstrijd 4-15 en 9-20'!W40</f>
        <v>54.712642499999994</v>
      </c>
      <c r="DN349" s="724"/>
      <c r="DO349" s="724"/>
      <c r="DP349" s="730">
        <f>'wedstrijd 4-15 en 9-20'!R40</f>
        <v>55.052492500000007</v>
      </c>
      <c r="DQ349" s="724"/>
      <c r="DR349" s="724"/>
      <c r="DS349" s="730">
        <f>'wedstrijd 10-21 en 3-14'!J40</f>
        <v>23.463357500000001</v>
      </c>
      <c r="DT349" s="724"/>
      <c r="DU349" s="724"/>
      <c r="DV349" s="730">
        <f>'wedstrijd 10-21 en 3-14'!E40</f>
        <v>23.396675000000002</v>
      </c>
      <c r="DW349" s="724"/>
      <c r="DX349" s="724"/>
      <c r="DY349" s="730">
        <f>'wedstrijd 2-13 en 11-22'!W40</f>
        <v>52.091837500000004</v>
      </c>
      <c r="DZ349" s="724"/>
      <c r="EA349" s="724"/>
      <c r="EB349" s="730">
        <f>'wedstrijd 2-13 en 11-22'!R40</f>
        <v>47.067900000000002</v>
      </c>
    </row>
    <row r="350" spans="2:132" s="729" customFormat="1" x14ac:dyDescent="0.25">
      <c r="B350" s="729" t="str">
        <f>'wedstrijd 1-12'!O40</f>
        <v>Beerthuizen Joop</v>
      </c>
      <c r="E350" s="729" t="str">
        <f>'wedstrijd 1-12'!T40</f>
        <v>Hoogeboom Hennie</v>
      </c>
      <c r="G350" s="729" t="s">
        <v>509</v>
      </c>
      <c r="H350" s="729" t="str">
        <f>'wedstrijd 2-13 en 11-22'!F40</f>
        <v>Bos Siem</v>
      </c>
      <c r="K350" s="729" t="str">
        <f>'wedstrijd 2-13 en 11-22'!K40</f>
        <v>Verleun Jan</v>
      </c>
      <c r="N350" s="729" t="str">
        <f>'wedstrijd 10-21 en 3-14'!S40</f>
        <v>Uitgevallen Meer v.d.John</v>
      </c>
      <c r="Q350" s="729" t="str">
        <f>'wedstrijd 10-21 en 3-14'!X40</f>
        <v>Verkleij Cock</v>
      </c>
      <c r="T350" s="729" t="str">
        <f>'wedstrijd 4-15 en 9-20'!F40</f>
        <v>Verkleij Cock</v>
      </c>
      <c r="W350" s="729" t="str">
        <f>'wedstrijd 4-15 en 9-20'!K40</f>
        <v>Kroon Jos</v>
      </c>
      <c r="Z350" s="729" t="str">
        <f>'wedstrijd 8-19 en 5-16'!S40</f>
        <v>Knip Ron</v>
      </c>
      <c r="AC350" s="729" t="str">
        <f>'wedstrijd 8-19 en 5-16'!X40</f>
        <v>Janowski Ed</v>
      </c>
      <c r="AF350" s="729" t="str">
        <f>'wedstrijd 6-17 en 7-18'!F40</f>
        <v>Verkleij Cock</v>
      </c>
      <c r="AI350" s="729" t="str">
        <f>'wedstrijd 6-17 en 7-18'!K40</f>
        <v>Gent v. Hans</v>
      </c>
      <c r="AL350" s="729" t="str">
        <f>'wedstrijd 6-17 en 7-18'!S40</f>
        <v>Beus de Arnold</v>
      </c>
      <c r="AO350" s="729" t="str">
        <f>'wedstrijd 6-17 en 7-18'!X40</f>
        <v>Pol v.d.Joop</v>
      </c>
      <c r="AR350" s="729" t="str">
        <f>'wedstrijd 8-19 en 5-16'!F40</f>
        <v>Wieringen v. Albert</v>
      </c>
      <c r="AU350" s="729" t="str">
        <f>'wedstrijd 8-19 en 5-16'!K40</f>
        <v>Vliet v. Cees</v>
      </c>
      <c r="AX350" s="729" t="str">
        <f>'wedstrijd 4-15 en 9-20'!S40</f>
        <v xml:space="preserve">Wissel de Ben </v>
      </c>
      <c r="BA350" s="729" t="str">
        <f>'wedstrijd 4-15 en 9-20'!X40</f>
        <v>Haselkamp v.d.Toon</v>
      </c>
      <c r="BD350" s="729" t="str">
        <f>'wedstrijd 10-21 en 3-14'!F40</f>
        <v>Vliet v. Cees</v>
      </c>
      <c r="BG350" s="729" t="str">
        <f>'wedstrijd 10-21 en 3-14'!K40</f>
        <v>Voet Ton</v>
      </c>
      <c r="BJ350" s="729" t="str">
        <f>'wedstrijd 2-13 en 11-22'!S40</f>
        <v>Kraan Ries</v>
      </c>
      <c r="BM350" s="729" t="str">
        <f>'wedstrijd 2-13 en 11-22'!X40</f>
        <v>Schaik van Koos</v>
      </c>
      <c r="BP350" s="729" t="str">
        <f>'wedstrijd 1-12'!T40</f>
        <v>Hoogeboom Hennie</v>
      </c>
      <c r="BS350" s="729" t="str">
        <f>'wedstrijd 1-12'!O40</f>
        <v>Beerthuizen Joop</v>
      </c>
      <c r="BV350" s="729" t="str">
        <f>'wedstrijd 2-13 en 11-22'!K40</f>
        <v>Verleun Jan</v>
      </c>
      <c r="BY350" s="729" t="str">
        <f>'wedstrijd 2-13 en 11-22'!F40</f>
        <v>Bos Siem</v>
      </c>
      <c r="CB350" s="729" t="str">
        <f>'wedstrijd 10-21 en 3-14'!X40</f>
        <v>Verkleij Cock</v>
      </c>
      <c r="CE350" s="729" t="str">
        <f>'wedstrijd 10-21 en 3-14'!S40</f>
        <v>Uitgevallen Meer v.d.John</v>
      </c>
      <c r="CG350" s="729" t="s">
        <v>509</v>
      </c>
      <c r="CH350" s="729" t="str">
        <f>'wedstrijd 4-15 en 9-20'!K40</f>
        <v>Kroon Jos</v>
      </c>
      <c r="CK350" s="729" t="str">
        <f>'wedstrijd 4-15 en 9-20'!F40</f>
        <v>Verkleij Cock</v>
      </c>
      <c r="CN350" s="729" t="str">
        <f>'wedstrijd 8-19 en 5-16'!X40</f>
        <v>Janowski Ed</v>
      </c>
      <c r="CQ350" s="729" t="str">
        <f>'wedstrijd 8-19 en 5-16'!S40</f>
        <v>Knip Ron</v>
      </c>
      <c r="CT350" s="729" t="str">
        <f>'wedstrijd 6-17 en 7-18'!K40</f>
        <v>Gent v. Hans</v>
      </c>
      <c r="CW350" s="729" t="str">
        <f>'wedstrijd 6-17 en 7-18'!F40</f>
        <v>Verkleij Cock</v>
      </c>
      <c r="CZ350" s="729" t="str">
        <f>'wedstrijd 6-17 en 7-18'!X40</f>
        <v>Pol v.d.Joop</v>
      </c>
      <c r="DC350" s="729" t="str">
        <f>'wedstrijd 6-17 en 7-18'!S40</f>
        <v>Beus de Arnold</v>
      </c>
      <c r="DF350" s="729" t="str">
        <f>'wedstrijd 8-19 en 5-16'!K40</f>
        <v>Vliet v. Cees</v>
      </c>
      <c r="DI350" s="729" t="str">
        <f>'wedstrijd 8-19 en 5-16'!F40</f>
        <v>Wieringen v. Albert</v>
      </c>
      <c r="DL350" s="729" t="str">
        <f>'wedstrijd 4-15 en 9-20'!X40</f>
        <v>Haselkamp v.d.Toon</v>
      </c>
      <c r="DO350" s="729" t="str">
        <f>'wedstrijd 4-15 en 9-20'!S40</f>
        <v xml:space="preserve">Wissel de Ben </v>
      </c>
      <c r="DR350" s="729" t="str">
        <f>'wedstrijd 10-21 en 3-14'!K40</f>
        <v>Voet Ton</v>
      </c>
      <c r="DU350" s="729" t="str">
        <f>'wedstrijd 10-21 en 3-14'!F40</f>
        <v>Vliet v. Cees</v>
      </c>
      <c r="DX350" s="729" t="str">
        <f>'wedstrijd 2-13 en 11-22'!X40</f>
        <v>Schaik van Koos</v>
      </c>
      <c r="EA350" s="729" t="str">
        <f>'wedstrijd 2-13 en 11-22'!S40</f>
        <v>Kraan Ries</v>
      </c>
    </row>
    <row r="353" spans="2:132" x14ac:dyDescent="0.2">
      <c r="C353" s="723" t="s">
        <v>319</v>
      </c>
      <c r="I353" s="723" t="s">
        <v>319</v>
      </c>
      <c r="O353" s="723" t="s">
        <v>319</v>
      </c>
      <c r="U353" s="723" t="s">
        <v>319</v>
      </c>
      <c r="AA353" s="723" t="s">
        <v>319</v>
      </c>
      <c r="AG353" s="723" t="s">
        <v>319</v>
      </c>
      <c r="AM353" s="723" t="s">
        <v>319</v>
      </c>
      <c r="AS353" s="723" t="s">
        <v>319</v>
      </c>
      <c r="AY353" s="723" t="s">
        <v>319</v>
      </c>
      <c r="BE353" s="723" t="s">
        <v>319</v>
      </c>
      <c r="BK353" s="723" t="s">
        <v>319</v>
      </c>
      <c r="BQ353" s="723" t="s">
        <v>319</v>
      </c>
      <c r="BW353" s="723" t="s">
        <v>319</v>
      </c>
      <c r="CC353" s="723" t="s">
        <v>319</v>
      </c>
      <c r="CI353" s="723" t="s">
        <v>319</v>
      </c>
      <c r="CO353" s="723" t="s">
        <v>319</v>
      </c>
      <c r="CU353" s="723" t="s">
        <v>319</v>
      </c>
      <c r="DA353" s="723" t="s">
        <v>319</v>
      </c>
      <c r="DG353" s="723" t="s">
        <v>319</v>
      </c>
      <c r="DM353" s="723" t="s">
        <v>319</v>
      </c>
      <c r="DS353" s="723" t="s">
        <v>319</v>
      </c>
      <c r="DY353" s="723" t="s">
        <v>319</v>
      </c>
    </row>
    <row r="354" spans="2:132" x14ac:dyDescent="0.2">
      <c r="B354" s="724">
        <f>'wedstrijd 1-12'!L1</f>
        <v>1</v>
      </c>
      <c r="F354" s="725">
        <f>'wedstrijd 1-12'!I2</f>
        <v>43382</v>
      </c>
      <c r="G354" s="724"/>
      <c r="H354" s="724">
        <f>'wedstrijd 2-13 en 11-22'!C1</f>
        <v>2</v>
      </c>
      <c r="I354" s="724"/>
      <c r="J354" s="724"/>
      <c r="K354" s="724"/>
      <c r="L354" s="725">
        <f>'wedstrijd 2-13 en 11-22'!A1</f>
        <v>43389</v>
      </c>
      <c r="M354" s="724"/>
      <c r="N354" s="724">
        <f>'wedstrijd 10-21 en 3-14'!P1</f>
        <v>3</v>
      </c>
      <c r="O354" s="724"/>
      <c r="P354" s="724"/>
      <c r="Q354" s="724"/>
      <c r="R354" s="725">
        <f>'wedstrijd 10-21 en 3-14'!M2</f>
        <v>43396</v>
      </c>
      <c r="S354" s="724"/>
      <c r="T354" s="724">
        <f>'wedstrijd 4-15 en 9-20'!C1</f>
        <v>4</v>
      </c>
      <c r="U354" s="724"/>
      <c r="V354" s="724"/>
      <c r="W354" s="724"/>
      <c r="X354" s="725">
        <f>'wedstrijd 4-15 en 9-20'!A1</f>
        <v>43403</v>
      </c>
      <c r="Y354" s="724"/>
      <c r="Z354" s="724">
        <f>'wedstrijd 8-19 en 5-16'!P1</f>
        <v>5</v>
      </c>
      <c r="AA354" s="724"/>
      <c r="AB354" s="724"/>
      <c r="AC354" s="724"/>
      <c r="AD354" s="725">
        <f>'wedstrijd 8-19 en 5-16'!M2</f>
        <v>43410</v>
      </c>
      <c r="AE354" s="724"/>
      <c r="AF354" s="724">
        <f>'wedstrijd 6-17 en 7-18'!C1</f>
        <v>6</v>
      </c>
      <c r="AG354" s="724"/>
      <c r="AH354" s="724"/>
      <c r="AI354" s="724"/>
      <c r="AJ354" s="725">
        <f>'wedstrijd 6-17 en 7-18'!A1</f>
        <v>43417</v>
      </c>
      <c r="AK354" s="724"/>
      <c r="AL354" s="724">
        <f>'wedstrijd 6-17 en 7-18'!P1</f>
        <v>7</v>
      </c>
      <c r="AM354" s="724"/>
      <c r="AN354" s="724"/>
      <c r="AO354" s="724"/>
      <c r="AP354" s="725">
        <f>'wedstrijd 6-17 en 7-18'!M2</f>
        <v>43424</v>
      </c>
      <c r="AQ354" s="724"/>
      <c r="AR354" s="724">
        <f>'wedstrijd 8-19 en 5-16'!C1</f>
        <v>8</v>
      </c>
      <c r="AS354" s="724"/>
      <c r="AT354" s="724"/>
      <c r="AU354" s="724"/>
      <c r="AV354" s="725">
        <f>'wedstrijd 8-19 en 5-16'!A1</f>
        <v>43431</v>
      </c>
      <c r="AW354" s="724"/>
      <c r="AX354" s="724">
        <f>'wedstrijd 4-15 en 9-20'!P1</f>
        <v>9</v>
      </c>
      <c r="AY354" s="724"/>
      <c r="AZ354" s="724"/>
      <c r="BA354" s="724"/>
      <c r="BB354" s="725">
        <f>'wedstrijd 4-15 en 9-20'!M2</f>
        <v>43438</v>
      </c>
      <c r="BC354" s="724"/>
      <c r="BD354" s="724">
        <f>'wedstrijd 10-21 en 3-14'!C1</f>
        <v>10</v>
      </c>
      <c r="BE354" s="724"/>
      <c r="BF354" s="724"/>
      <c r="BG354" s="724"/>
      <c r="BH354" s="725">
        <f>'wedstrijd 10-21 en 3-14'!A1</f>
        <v>43445</v>
      </c>
      <c r="BI354" s="724"/>
      <c r="BJ354" s="724">
        <f>'wedstrijd 2-13 en 11-22'!P1</f>
        <v>11</v>
      </c>
      <c r="BK354" s="724"/>
      <c r="BL354" s="724"/>
      <c r="BM354" s="724"/>
      <c r="BN354" s="725">
        <f>'wedstrijd 2-13 en 11-22'!M2</f>
        <v>43452</v>
      </c>
      <c r="BO354" s="724"/>
      <c r="BP354" s="724" t="str">
        <f>'wedstrijd 1-12'!L55</f>
        <v>12</v>
      </c>
      <c r="BQ354" s="724"/>
      <c r="BR354" s="724"/>
      <c r="BS354" s="724"/>
      <c r="BT354" s="726" t="str">
        <f>'wedstrijd 1-12'!I55</f>
        <v>08-01-2019</v>
      </c>
      <c r="BU354" s="724"/>
      <c r="BV354" s="724">
        <f>'wedstrijd 2-13 en 11-22'!C55</f>
        <v>13</v>
      </c>
      <c r="BW354" s="724"/>
      <c r="BX354" s="724"/>
      <c r="BY354" s="724"/>
      <c r="BZ354" s="725" t="str">
        <f>'wedstrijd 2-13 en 11-22'!A55</f>
        <v>15-01-2019</v>
      </c>
      <c r="CA354" s="724"/>
      <c r="CB354" s="724">
        <f>'wedstrijd 10-21 en 3-14'!P55</f>
        <v>14</v>
      </c>
      <c r="CC354" s="724"/>
      <c r="CD354" s="724"/>
      <c r="CE354" s="724"/>
      <c r="CF354" s="727" t="str">
        <f>'wedstrijd 10-21 en 3-14'!N55</f>
        <v>22-01-2019</v>
      </c>
      <c r="CG354" s="724"/>
      <c r="CH354" s="724">
        <f>'wedstrijd 4-15 en 9-20'!C55</f>
        <v>15</v>
      </c>
      <c r="CI354" s="724"/>
      <c r="CJ354" s="724"/>
      <c r="CK354" s="724"/>
      <c r="CL354" s="727" t="str">
        <f>'wedstrijd 4-15 en 9-20'!A55</f>
        <v>29-01-2019</v>
      </c>
      <c r="CM354" s="724"/>
      <c r="CN354" s="724">
        <f>'wedstrijd 8-19 en 5-16'!P55</f>
        <v>16</v>
      </c>
      <c r="CO354" s="724"/>
      <c r="CP354" s="724"/>
      <c r="CQ354" s="724"/>
      <c r="CR354" s="727" t="str">
        <f>'wedstrijd 8-19 en 5-16'!N55</f>
        <v>05-02-2019</v>
      </c>
      <c r="CS354" s="724"/>
      <c r="CT354" s="724">
        <f>'wedstrijd 6-17 en 7-18'!C55</f>
        <v>17</v>
      </c>
      <c r="CU354" s="724"/>
      <c r="CV354" s="724"/>
      <c r="CW354" s="724"/>
      <c r="CX354" s="727" t="str">
        <f>'wedstrijd 6-17 en 7-18'!A55</f>
        <v>12-02-2019</v>
      </c>
      <c r="CY354" s="724"/>
      <c r="CZ354" s="724">
        <f>'wedstrijd 6-17 en 7-18'!P55</f>
        <v>18</v>
      </c>
      <c r="DA354" s="724"/>
      <c r="DB354" s="724"/>
      <c r="DC354" s="724"/>
      <c r="DD354" s="727" t="str">
        <f>'wedstrijd 6-17 en 7-18'!N55</f>
        <v>19-02-2019</v>
      </c>
      <c r="DE354" s="724"/>
      <c r="DF354" s="724">
        <f>'wedstrijd 8-19 en 5-16'!C55</f>
        <v>19</v>
      </c>
      <c r="DG354" s="724"/>
      <c r="DH354" s="724"/>
      <c r="DI354" s="724"/>
      <c r="DJ354" s="727" t="str">
        <f>'wedstrijd 8-19 en 5-16'!A55</f>
        <v>26-02-2019</v>
      </c>
      <c r="DK354" s="724"/>
      <c r="DL354" s="724">
        <f>'wedstrijd 4-15 en 9-20'!P55</f>
        <v>20</v>
      </c>
      <c r="DM354" s="724"/>
      <c r="DN354" s="724"/>
      <c r="DO354" s="724"/>
      <c r="DP354" s="727" t="str">
        <f>'wedstrijd 4-15 en 9-20'!N55</f>
        <v>05-03-2019</v>
      </c>
      <c r="DQ354" s="724"/>
      <c r="DR354" s="724">
        <f>'wedstrijd 10-21 en 3-14'!C55</f>
        <v>21</v>
      </c>
      <c r="DS354" s="724"/>
      <c r="DT354" s="724"/>
      <c r="DU354" s="724"/>
      <c r="DV354" s="727" t="str">
        <f>'wedstrijd 10-21 en 3-14'!A55</f>
        <v>12-03-2019</v>
      </c>
      <c r="DW354" s="724"/>
      <c r="DX354" s="724">
        <f>'wedstrijd 2-13 en 11-22'!P55</f>
        <v>22</v>
      </c>
      <c r="DY354" s="724"/>
      <c r="DZ354" s="724"/>
      <c r="EA354" s="724"/>
      <c r="EB354" s="727" t="str">
        <f>'wedstrijd 2-13 en 11-22'!N55</f>
        <v>19-03-2019</v>
      </c>
    </row>
    <row r="355" spans="2:132" x14ac:dyDescent="0.2">
      <c r="G355" s="724"/>
      <c r="H355" s="724"/>
      <c r="I355" s="724"/>
      <c r="J355" s="724"/>
      <c r="K355" s="724"/>
      <c r="L355" s="724"/>
      <c r="M355" s="724"/>
      <c r="N355" s="724"/>
      <c r="O355" s="724"/>
      <c r="P355" s="724"/>
      <c r="Q355" s="724"/>
      <c r="R355" s="724"/>
      <c r="S355" s="724"/>
      <c r="T355" s="724"/>
      <c r="U355" s="724"/>
      <c r="V355" s="724"/>
      <c r="W355" s="724"/>
      <c r="X355" s="724"/>
      <c r="Y355" s="724"/>
      <c r="Z355" s="724"/>
      <c r="AA355" s="724"/>
      <c r="AB355" s="724"/>
      <c r="AC355" s="724"/>
      <c r="AD355" s="724"/>
      <c r="AE355" s="724"/>
      <c r="AF355" s="724"/>
      <c r="AG355" s="724"/>
      <c r="AH355" s="724"/>
      <c r="AI355" s="724"/>
      <c r="AJ355" s="724"/>
      <c r="AK355" s="724"/>
      <c r="AL355" s="724"/>
      <c r="AM355" s="724"/>
      <c r="AN355" s="724"/>
      <c r="AO355" s="724"/>
      <c r="AP355" s="724"/>
      <c r="AQ355" s="724"/>
      <c r="AR355" s="724"/>
      <c r="AS355" s="724"/>
      <c r="AT355" s="724"/>
      <c r="AU355" s="724"/>
      <c r="AV355" s="724"/>
      <c r="AW355" s="724"/>
      <c r="AX355" s="724"/>
      <c r="AY355" s="724"/>
      <c r="AZ355" s="724"/>
      <c r="BA355" s="724"/>
      <c r="BB355" s="724"/>
      <c r="BC355" s="724"/>
      <c r="BD355" s="724"/>
      <c r="BE355" s="724"/>
      <c r="BF355" s="724"/>
      <c r="BG355" s="724"/>
      <c r="BH355" s="724"/>
      <c r="BI355" s="724"/>
      <c r="BJ355" s="724"/>
      <c r="BK355" s="724"/>
      <c r="BL355" s="724"/>
      <c r="BM355" s="724"/>
      <c r="BN355" s="724"/>
      <c r="BO355" s="724"/>
      <c r="BP355" s="724"/>
      <c r="BQ355" s="724"/>
      <c r="BR355" s="724"/>
      <c r="BS355" s="724"/>
      <c r="BT355" s="724"/>
      <c r="BU355" s="724"/>
      <c r="BV355" s="724"/>
      <c r="BW355" s="724"/>
      <c r="BX355" s="724"/>
      <c r="BY355" s="724"/>
      <c r="BZ355" s="724"/>
      <c r="CA355" s="724"/>
      <c r="CB355" s="724"/>
      <c r="CC355" s="724"/>
      <c r="CD355" s="724"/>
      <c r="CE355" s="724"/>
      <c r="CF355" s="724"/>
      <c r="CG355" s="724"/>
      <c r="CH355" s="724"/>
      <c r="CI355" s="724"/>
      <c r="CJ355" s="724"/>
      <c r="CK355" s="724"/>
      <c r="CL355" s="724"/>
      <c r="CM355" s="724"/>
      <c r="CN355" s="724"/>
      <c r="CO355" s="724"/>
      <c r="CP355" s="724"/>
      <c r="CQ355" s="724"/>
      <c r="CR355" s="724"/>
      <c r="CS355" s="724"/>
      <c r="CT355" s="724"/>
      <c r="CU355" s="724"/>
      <c r="CV355" s="724"/>
      <c r="CW355" s="724"/>
      <c r="CX355" s="724"/>
      <c r="CY355" s="724"/>
      <c r="CZ355" s="724"/>
      <c r="DA355" s="724"/>
      <c r="DB355" s="724"/>
      <c r="DC355" s="724"/>
      <c r="DD355" s="724"/>
      <c r="DE355" s="724"/>
      <c r="DF355" s="724"/>
      <c r="DG355" s="724"/>
      <c r="DH355" s="724"/>
      <c r="DI355" s="724"/>
      <c r="DJ355" s="724"/>
      <c r="DK355" s="724"/>
      <c r="DL355" s="724"/>
      <c r="DM355" s="724"/>
      <c r="DN355" s="724"/>
      <c r="DO355" s="724"/>
      <c r="DP355" s="724"/>
      <c r="DQ355" s="724"/>
      <c r="DR355" s="724"/>
      <c r="DS355" s="724"/>
      <c r="DT355" s="724"/>
      <c r="DU355" s="724"/>
      <c r="DV355" s="724"/>
      <c r="DW355" s="724"/>
      <c r="DX355" s="724"/>
      <c r="DY355" s="724"/>
      <c r="DZ355" s="724"/>
      <c r="EA355" s="724"/>
      <c r="EB355" s="724"/>
    </row>
    <row r="356" spans="2:132" x14ac:dyDescent="0.2">
      <c r="G356" s="724"/>
      <c r="H356" s="724"/>
      <c r="I356" s="724"/>
      <c r="J356" s="724"/>
      <c r="K356" s="724"/>
      <c r="L356" s="724"/>
      <c r="M356" s="724"/>
      <c r="N356" s="724"/>
      <c r="O356" s="724"/>
      <c r="P356" s="724"/>
      <c r="Q356" s="724"/>
      <c r="R356" s="724"/>
      <c r="S356" s="724"/>
      <c r="T356" s="724"/>
      <c r="U356" s="724"/>
      <c r="V356" s="724"/>
      <c r="W356" s="724"/>
      <c r="X356" s="724"/>
      <c r="Y356" s="724"/>
      <c r="Z356" s="724"/>
      <c r="AA356" s="724"/>
      <c r="AB356" s="724"/>
      <c r="AC356" s="724"/>
      <c r="AD356" s="724"/>
      <c r="AE356" s="724"/>
      <c r="AF356" s="724"/>
      <c r="AG356" s="724"/>
      <c r="AH356" s="724"/>
      <c r="AI356" s="724"/>
      <c r="AJ356" s="724"/>
      <c r="AK356" s="724"/>
      <c r="AL356" s="724"/>
      <c r="AM356" s="724"/>
      <c r="AN356" s="724"/>
      <c r="AO356" s="724"/>
      <c r="AP356" s="724"/>
      <c r="AQ356" s="724"/>
      <c r="AR356" s="724"/>
      <c r="AS356" s="724"/>
      <c r="AT356" s="724"/>
      <c r="AU356" s="724"/>
      <c r="AV356" s="724"/>
      <c r="AW356" s="724"/>
      <c r="AX356" s="729" t="str">
        <f>'wedstrijd 1-12'!A5</f>
        <v>U heeft 14 dagen de tijd om de ruim voor tijd afgezegde wedstrijden in te halen.</v>
      </c>
      <c r="AY356" s="724"/>
      <c r="AZ356" s="724"/>
      <c r="BA356" s="724"/>
      <c r="BB356" s="724"/>
      <c r="BC356" s="724"/>
      <c r="BD356" s="724"/>
      <c r="BE356" s="724"/>
      <c r="BF356" s="724"/>
      <c r="BG356" s="724"/>
      <c r="BH356" s="724"/>
      <c r="BI356" s="724"/>
      <c r="BJ356" s="724"/>
      <c r="BK356" s="724"/>
      <c r="BL356" s="724"/>
      <c r="BM356" s="724"/>
      <c r="BN356" s="724"/>
      <c r="BO356" s="724"/>
      <c r="BP356" s="724"/>
      <c r="BQ356" s="724"/>
      <c r="BR356" s="724"/>
      <c r="BS356" s="724"/>
      <c r="BT356" s="724"/>
      <c r="BU356" s="724"/>
      <c r="BV356" s="724"/>
      <c r="BW356" s="724"/>
      <c r="BX356" s="724"/>
      <c r="BY356" s="724"/>
      <c r="BZ356" s="724"/>
      <c r="CA356" s="724"/>
      <c r="CB356" s="724"/>
      <c r="CC356" s="724"/>
      <c r="CD356" s="724"/>
      <c r="CE356" s="724"/>
      <c r="CF356" s="724"/>
      <c r="CG356" s="724"/>
      <c r="CH356" s="724"/>
      <c r="CI356" s="724"/>
      <c r="CJ356" s="724"/>
      <c r="CK356" s="724"/>
      <c r="CL356" s="724"/>
      <c r="CM356" s="724"/>
      <c r="CN356" s="724"/>
      <c r="CO356" s="724"/>
      <c r="CP356" s="724"/>
      <c r="CQ356" s="724"/>
      <c r="CR356" s="724"/>
      <c r="CS356" s="724"/>
      <c r="CT356" s="724"/>
      <c r="CU356" s="724"/>
      <c r="CV356" s="724"/>
      <c r="CW356" s="724"/>
      <c r="CX356" s="724"/>
      <c r="CY356" s="724"/>
      <c r="CZ356" s="729"/>
      <c r="DA356" s="724"/>
      <c r="DB356" s="724"/>
      <c r="DC356" s="724"/>
      <c r="DD356" s="724"/>
      <c r="DE356" s="724"/>
      <c r="DF356" s="724"/>
      <c r="DG356" s="724"/>
      <c r="DH356" s="724"/>
      <c r="DI356" s="724"/>
      <c r="DJ356" s="724"/>
      <c r="DK356" s="724"/>
      <c r="DL356" s="729" t="str">
        <f>'wedstrijd 1-12'!A9</f>
        <v>Bij afzeggingen op de speeldag, zonder geldige reden, betekent 3 punten in mindering van de afzegger.</v>
      </c>
      <c r="DM356" s="724"/>
      <c r="DN356" s="724"/>
      <c r="DO356" s="724"/>
      <c r="DP356" s="724"/>
      <c r="DQ356" s="724"/>
      <c r="DR356" s="724"/>
      <c r="DS356" s="724"/>
      <c r="DT356" s="724"/>
      <c r="DU356" s="724"/>
      <c r="DV356" s="724"/>
      <c r="DW356" s="724"/>
      <c r="DX356" s="724"/>
      <c r="DY356" s="724"/>
      <c r="DZ356" s="724"/>
      <c r="EA356" s="724"/>
      <c r="EB356" s="724"/>
    </row>
    <row r="357" spans="2:132" x14ac:dyDescent="0.2">
      <c r="B357" s="724"/>
      <c r="C357" s="724" t="str">
        <f>'wedstrijd 1-12'!L41</f>
        <v>H</v>
      </c>
      <c r="D357" s="724"/>
      <c r="E357" s="724"/>
      <c r="F357" s="724" t="str">
        <f>'wedstrijd 1-12'!Q41</f>
        <v>H</v>
      </c>
      <c r="G357" s="724"/>
      <c r="H357" s="724"/>
      <c r="I357" s="724" t="str">
        <f>'wedstrijd 2-13 en 11-22'!C41</f>
        <v>B</v>
      </c>
      <c r="J357" s="724"/>
      <c r="K357" s="724"/>
      <c r="L357" s="724" t="str">
        <f>'wedstrijd 2-13 en 11-22'!H41</f>
        <v>B</v>
      </c>
      <c r="M357" s="724"/>
      <c r="N357" s="724"/>
      <c r="O357" s="724" t="str">
        <f>'wedstrijd 10-21 en 3-14'!P41</f>
        <v>B</v>
      </c>
      <c r="P357" s="724"/>
      <c r="Q357" s="724"/>
      <c r="R357" s="724" t="str">
        <f>'wedstrijd 10-21 en 3-14'!U41</f>
        <v>B</v>
      </c>
      <c r="S357" s="724"/>
      <c r="T357" s="724"/>
      <c r="U357" s="724" t="str">
        <f>'wedstrijd 4-15 en 9-20'!C41</f>
        <v>C</v>
      </c>
      <c r="V357" s="724"/>
      <c r="W357" s="724"/>
      <c r="X357" s="724" t="str">
        <f>'wedstrijd 4-15 en 9-20'!H41</f>
        <v>C</v>
      </c>
      <c r="Y357" s="724"/>
      <c r="Z357" s="724"/>
      <c r="AA357" s="724" t="str">
        <f>'wedstrijd 8-19 en 5-16'!P41</f>
        <v>D</v>
      </c>
      <c r="AB357" s="724"/>
      <c r="AC357" s="724"/>
      <c r="AD357" s="724" t="str">
        <f>'wedstrijd 8-19 en 5-16'!U41</f>
        <v>D</v>
      </c>
      <c r="AE357" s="724"/>
      <c r="AF357" s="724"/>
      <c r="AG357" s="724" t="str">
        <f>'wedstrijd 6-17 en 7-18'!C41</f>
        <v>A</v>
      </c>
      <c r="AH357" s="724"/>
      <c r="AI357" s="724"/>
      <c r="AJ357" s="724" t="str">
        <f>'wedstrijd 6-17 en 7-18'!H41</f>
        <v>A</v>
      </c>
      <c r="AK357" s="724"/>
      <c r="AL357" s="724"/>
      <c r="AM357" s="724" t="str">
        <f>'wedstrijd 6-17 en 7-18'!P41</f>
        <v>H</v>
      </c>
      <c r="AN357" s="724"/>
      <c r="AO357" s="724"/>
      <c r="AP357" s="724" t="str">
        <f>'wedstrijd 6-17 en 7-18'!U41</f>
        <v>H</v>
      </c>
      <c r="AQ357" s="724"/>
      <c r="AR357" s="724"/>
      <c r="AS357" s="724" t="str">
        <f>'wedstrijd 8-19 en 5-16'!C41</f>
        <v>A</v>
      </c>
      <c r="AT357" s="724"/>
      <c r="AU357" s="724"/>
      <c r="AV357" s="724" t="str">
        <f>'wedstrijd 8-19 en 5-16'!H41</f>
        <v>A</v>
      </c>
      <c r="AW357" s="724"/>
      <c r="AX357" s="724"/>
      <c r="AY357" s="724" t="str">
        <f>'wedstrijd 4-15 en 9-20'!P41</f>
        <v>D</v>
      </c>
      <c r="AZ357" s="724"/>
      <c r="BA357" s="724"/>
      <c r="BB357" s="724" t="str">
        <f>'wedstrijd 4-15 en 9-20'!U41</f>
        <v>D</v>
      </c>
      <c r="BC357" s="724"/>
      <c r="BD357" s="724"/>
      <c r="BE357" s="724" t="str">
        <f>'wedstrijd 10-21 en 3-14'!C41</f>
        <v>D</v>
      </c>
      <c r="BF357" s="724"/>
      <c r="BG357" s="724"/>
      <c r="BH357" s="724" t="str">
        <f>'wedstrijd 10-21 en 3-14'!H41</f>
        <v>D</v>
      </c>
      <c r="BI357" s="724"/>
      <c r="BJ357" s="724"/>
      <c r="BK357" s="724" t="str">
        <f>'wedstrijd 2-13 en 11-22'!P41</f>
        <v>G</v>
      </c>
      <c r="BL357" s="724"/>
      <c r="BM357" s="724"/>
      <c r="BN357" s="724" t="str">
        <f>'wedstrijd 2-13 en 11-22'!U41</f>
        <v>G</v>
      </c>
      <c r="BO357" s="724"/>
      <c r="BP357" s="724"/>
      <c r="BQ357" s="724" t="str">
        <f>'wedstrijd 1-12'!Q41</f>
        <v>H</v>
      </c>
      <c r="BR357" s="724"/>
      <c r="BS357" s="724"/>
      <c r="BT357" s="724" t="str">
        <f>'wedstrijd 1-12'!L41</f>
        <v>H</v>
      </c>
      <c r="BU357" s="724"/>
      <c r="BV357" s="724"/>
      <c r="BW357" s="724" t="str">
        <f>'wedstrijd 2-13 en 11-22'!H41</f>
        <v>B</v>
      </c>
      <c r="BX357" s="724"/>
      <c r="BY357" s="724"/>
      <c r="BZ357" s="724" t="str">
        <f>'wedstrijd 2-13 en 11-22'!C41</f>
        <v>B</v>
      </c>
      <c r="CA357" s="724"/>
      <c r="CB357" s="724"/>
      <c r="CC357" s="724" t="str">
        <f>'wedstrijd 10-21 en 3-14'!U41</f>
        <v>B</v>
      </c>
      <c r="CD357" s="724"/>
      <c r="CE357" s="724"/>
      <c r="CF357" s="724" t="str">
        <f>'wedstrijd 10-21 en 3-14'!P41</f>
        <v>B</v>
      </c>
      <c r="CG357" s="724"/>
      <c r="CH357" s="724"/>
      <c r="CI357" s="724" t="str">
        <f>'wedstrijd 4-15 en 9-20'!H41</f>
        <v>C</v>
      </c>
      <c r="CJ357" s="724"/>
      <c r="CK357" s="724"/>
      <c r="CL357" s="724" t="str">
        <f>'wedstrijd 4-15 en 9-20'!C41</f>
        <v>C</v>
      </c>
      <c r="CM357" s="724"/>
      <c r="CN357" s="724"/>
      <c r="CO357" s="724" t="str">
        <f>'wedstrijd 8-19 en 5-16'!U41</f>
        <v>D</v>
      </c>
      <c r="CP357" s="724"/>
      <c r="CQ357" s="724"/>
      <c r="CR357" s="724" t="str">
        <f>'wedstrijd 8-19 en 5-16'!P41</f>
        <v>D</v>
      </c>
      <c r="CS357" s="724"/>
      <c r="CT357" s="724"/>
      <c r="CU357" s="724" t="str">
        <f>'wedstrijd 6-17 en 7-18'!H41</f>
        <v>A</v>
      </c>
      <c r="CV357" s="724"/>
      <c r="CW357" s="724"/>
      <c r="CX357" s="724" t="str">
        <f>'wedstrijd 6-17 en 7-18'!C41</f>
        <v>A</v>
      </c>
      <c r="CY357" s="724"/>
      <c r="CZ357" s="724"/>
      <c r="DA357" s="724" t="str">
        <f>'wedstrijd 6-17 en 7-18'!U41</f>
        <v>H</v>
      </c>
      <c r="DB357" s="724"/>
      <c r="DC357" s="724"/>
      <c r="DD357" s="724" t="str">
        <f>'wedstrijd 6-17 en 7-18'!P41</f>
        <v>H</v>
      </c>
      <c r="DE357" s="724"/>
      <c r="DF357" s="724"/>
      <c r="DG357" s="724" t="str">
        <f>'wedstrijd 8-19 en 5-16'!H41</f>
        <v>A</v>
      </c>
      <c r="DH357" s="724"/>
      <c r="DI357" s="724"/>
      <c r="DJ357" s="724" t="str">
        <f>'wedstrijd 8-19 en 5-16'!C41</f>
        <v>A</v>
      </c>
      <c r="DK357" s="724"/>
      <c r="DL357" s="724"/>
      <c r="DM357" s="724" t="str">
        <f>'wedstrijd 4-15 en 9-20'!U41</f>
        <v>D</v>
      </c>
      <c r="DN357" s="724"/>
      <c r="DO357" s="724"/>
      <c r="DP357" s="724" t="str">
        <f>'wedstrijd 4-15 en 9-20'!P41</f>
        <v>D</v>
      </c>
      <c r="DQ357" s="724"/>
      <c r="DR357" s="724"/>
      <c r="DS357" s="724" t="str">
        <f>'wedstrijd 10-21 en 3-14'!H41</f>
        <v>D</v>
      </c>
      <c r="DT357" s="724"/>
      <c r="DU357" s="724"/>
      <c r="DV357" s="724" t="str">
        <f>'wedstrijd 10-21 en 3-14'!C41</f>
        <v>D</v>
      </c>
      <c r="DW357" s="724"/>
      <c r="DX357" s="724"/>
      <c r="DY357" s="724" t="str">
        <f>'wedstrijd 2-13 en 11-22'!U41</f>
        <v>G</v>
      </c>
      <c r="DZ357" s="724"/>
      <c r="EA357" s="724"/>
      <c r="EB357" s="724" t="str">
        <f>'wedstrijd 2-13 en 11-22'!P41</f>
        <v>G</v>
      </c>
    </row>
    <row r="358" spans="2:132" x14ac:dyDescent="0.2">
      <c r="B358" s="724"/>
      <c r="C358" s="724"/>
      <c r="D358" s="724"/>
      <c r="E358" s="724"/>
      <c r="F358" s="724"/>
      <c r="G358" s="724"/>
      <c r="H358" s="724"/>
      <c r="I358" s="724"/>
      <c r="J358" s="724"/>
      <c r="K358" s="724"/>
      <c r="L358" s="724"/>
      <c r="M358" s="724"/>
      <c r="N358" s="724"/>
      <c r="O358" s="724"/>
      <c r="P358" s="724"/>
      <c r="Q358" s="724"/>
      <c r="R358" s="724"/>
      <c r="S358" s="724"/>
      <c r="T358" s="724"/>
      <c r="U358" s="724"/>
      <c r="V358" s="724"/>
      <c r="W358" s="724"/>
      <c r="X358" s="724"/>
      <c r="Y358" s="724"/>
      <c r="Z358" s="724"/>
      <c r="AA358" s="724"/>
      <c r="AB358" s="724"/>
      <c r="AC358" s="724"/>
      <c r="AD358" s="724"/>
      <c r="AE358" s="724"/>
      <c r="AF358" s="724"/>
      <c r="AG358" s="724"/>
      <c r="AH358" s="724"/>
      <c r="AI358" s="724"/>
      <c r="AJ358" s="724"/>
      <c r="AK358" s="724"/>
      <c r="AL358" s="724"/>
      <c r="AM358" s="724"/>
      <c r="AN358" s="724"/>
      <c r="AO358" s="724"/>
      <c r="AP358" s="724"/>
      <c r="AQ358" s="724"/>
      <c r="AR358" s="724"/>
      <c r="AS358" s="724"/>
      <c r="AT358" s="724"/>
      <c r="AU358" s="724"/>
      <c r="AV358" s="724"/>
      <c r="AW358" s="724"/>
      <c r="AX358" s="724"/>
      <c r="AY358" s="724"/>
      <c r="AZ358" s="724"/>
      <c r="BA358" s="724"/>
      <c r="BB358" s="724"/>
      <c r="BC358" s="724"/>
      <c r="BD358" s="724"/>
      <c r="BE358" s="724"/>
      <c r="BF358" s="724"/>
      <c r="BG358" s="724"/>
      <c r="BH358" s="724"/>
      <c r="BI358" s="724"/>
      <c r="BJ358" s="724"/>
      <c r="BK358" s="724"/>
      <c r="BL358" s="724"/>
      <c r="BM358" s="724"/>
      <c r="BN358" s="724"/>
      <c r="BO358" s="724"/>
      <c r="BP358" s="724"/>
      <c r="BQ358" s="724"/>
      <c r="BR358" s="724"/>
      <c r="BS358" s="724"/>
      <c r="BT358" s="724"/>
      <c r="BU358" s="724"/>
      <c r="BV358" s="724"/>
      <c r="BW358" s="724"/>
      <c r="BX358" s="724"/>
      <c r="BY358" s="724"/>
      <c r="BZ358" s="724"/>
      <c r="CA358" s="724"/>
      <c r="CB358" s="724"/>
      <c r="CC358" s="724"/>
      <c r="CD358" s="724"/>
      <c r="CE358" s="724"/>
      <c r="CF358" s="724"/>
      <c r="CG358" s="724"/>
      <c r="CH358" s="724"/>
      <c r="CI358" s="724"/>
      <c r="CJ358" s="724"/>
      <c r="CK358" s="724"/>
      <c r="CL358" s="724"/>
      <c r="CM358" s="724"/>
      <c r="CN358" s="724"/>
      <c r="CO358" s="724"/>
      <c r="CP358" s="724"/>
      <c r="CQ358" s="724"/>
      <c r="CR358" s="724"/>
      <c r="CS358" s="724"/>
      <c r="CT358" s="724"/>
      <c r="CU358" s="724"/>
      <c r="CV358" s="724"/>
      <c r="CW358" s="724"/>
      <c r="CX358" s="724"/>
      <c r="CY358" s="724"/>
      <c r="CZ358" s="724"/>
      <c r="DA358" s="724"/>
      <c r="DB358" s="724"/>
      <c r="DC358" s="724"/>
      <c r="DD358" s="724"/>
      <c r="DE358" s="724"/>
      <c r="DF358" s="724"/>
      <c r="DG358" s="724"/>
      <c r="DH358" s="724"/>
      <c r="DI358" s="724"/>
      <c r="DJ358" s="724"/>
      <c r="DK358" s="724"/>
      <c r="DL358" s="724"/>
      <c r="DM358" s="724"/>
      <c r="DN358" s="724"/>
      <c r="DO358" s="724"/>
      <c r="DP358" s="724"/>
      <c r="DQ358" s="724"/>
      <c r="DR358" s="724"/>
      <c r="DS358" s="724"/>
      <c r="DT358" s="724"/>
      <c r="DU358" s="724"/>
      <c r="DV358" s="724"/>
      <c r="DW358" s="724"/>
      <c r="DX358" s="724"/>
      <c r="DY358" s="724"/>
      <c r="DZ358" s="724"/>
      <c r="EA358" s="724"/>
      <c r="EB358" s="724"/>
    </row>
    <row r="359" spans="2:132" x14ac:dyDescent="0.2">
      <c r="B359" s="724"/>
      <c r="C359" s="730">
        <f>'wedstrijd 1-12'!N41</f>
        <v>9.5</v>
      </c>
      <c r="D359" s="724"/>
      <c r="E359" s="724"/>
      <c r="F359" s="730">
        <f>'wedstrijd 1-12'!S41</f>
        <v>9.5</v>
      </c>
      <c r="G359" s="724"/>
      <c r="H359" s="724"/>
      <c r="I359" s="730">
        <f>'wedstrijd 2-13 en 11-22'!E41</f>
        <v>38.988095000000001</v>
      </c>
      <c r="J359" s="724"/>
      <c r="K359" s="724"/>
      <c r="L359" s="730">
        <f>'wedstrijd 2-13 en 11-22'!J41</f>
        <v>54.712642499999994</v>
      </c>
      <c r="M359" s="724"/>
      <c r="N359" s="724"/>
      <c r="O359" s="730">
        <f>'wedstrijd 10-21 en 3-14'!R41</f>
        <v>54.712642499999994</v>
      </c>
      <c r="P359" s="724"/>
      <c r="Q359" s="724"/>
      <c r="R359" s="730">
        <f>'wedstrijd 10-21 en 3-14'!W41</f>
        <v>47.067900000000002</v>
      </c>
      <c r="S359" s="724"/>
      <c r="T359" s="724"/>
      <c r="U359" s="730">
        <f>'wedstrijd 4-15 en 9-20'!E41</f>
        <v>39.840182499999997</v>
      </c>
      <c r="V359" s="724"/>
      <c r="W359" s="724"/>
      <c r="X359" s="730">
        <f>'wedstrijd 4-15 en 9-20'!J41</f>
        <v>43.318485000000003</v>
      </c>
      <c r="Y359" s="724"/>
      <c r="Z359" s="724"/>
      <c r="AA359" s="730">
        <f>'wedstrijd 8-19 en 5-16'!R41</f>
        <v>37.558685000000004</v>
      </c>
      <c r="AB359" s="724"/>
      <c r="AC359" s="724"/>
      <c r="AD359" s="730">
        <f>'wedstrijd 8-19 en 5-16'!W41</f>
        <v>31.176470000000002</v>
      </c>
      <c r="AE359" s="724"/>
      <c r="AF359" s="724"/>
      <c r="AG359" s="730">
        <f>'wedstrijd 6-17 en 7-18'!E41</f>
        <v>72.5352125</v>
      </c>
      <c r="AH359" s="724"/>
      <c r="AI359" s="724"/>
      <c r="AJ359" s="730">
        <f>'wedstrijd 6-17 en 7-18'!J41</f>
        <v>119.87179500000001</v>
      </c>
      <c r="AK359" s="724"/>
      <c r="AL359" s="724"/>
      <c r="AM359" s="730">
        <f>'wedstrijd 6-17 en 7-18'!R41</f>
        <v>9.5</v>
      </c>
      <c r="AN359" s="724"/>
      <c r="AO359" s="724"/>
      <c r="AP359" s="730">
        <f>'wedstrijd 6-17 en 7-18'!W41</f>
        <v>11.625</v>
      </c>
      <c r="AQ359" s="724"/>
      <c r="AR359" s="724"/>
      <c r="AS359" s="730">
        <f>'wedstrijd 8-19 en 5-16'!E41</f>
        <v>87.268517500000002</v>
      </c>
      <c r="AT359" s="724"/>
      <c r="AU359" s="724"/>
      <c r="AV359" s="730">
        <f>'wedstrijd 8-19 en 5-16'!J41</f>
        <v>123.79386</v>
      </c>
      <c r="AW359" s="724"/>
      <c r="AX359" s="724"/>
      <c r="AY359" s="730">
        <f>'wedstrijd 4-15 en 9-20'!R41</f>
        <v>35.602409999999999</v>
      </c>
      <c r="AZ359" s="724"/>
      <c r="BA359" s="724"/>
      <c r="BB359" s="730">
        <f>'wedstrijd 4-15 en 9-20'!W41</f>
        <v>34.779949999999999</v>
      </c>
      <c r="BC359" s="724"/>
      <c r="BD359" s="724"/>
      <c r="BE359" s="730">
        <f>'wedstrijd 10-21 en 3-14'!E41</f>
        <v>34.779949999999999</v>
      </c>
      <c r="BF359" s="724"/>
      <c r="BG359" s="724"/>
      <c r="BH359" s="730">
        <f>'wedstrijd 10-21 en 3-14'!J41</f>
        <v>37.558685000000004</v>
      </c>
      <c r="BI359" s="724"/>
      <c r="BJ359" s="724"/>
      <c r="BK359" s="730">
        <f>'wedstrijd 2-13 en 11-22'!R41</f>
        <v>14.296634999999998</v>
      </c>
      <c r="BL359" s="724"/>
      <c r="BM359" s="724"/>
      <c r="BN359" s="730">
        <f>'wedstrijd 2-13 en 11-22'!W41</f>
        <v>17.402597499999999</v>
      </c>
      <c r="BO359" s="724"/>
      <c r="BP359" s="724"/>
      <c r="BQ359" s="730">
        <f>'wedstrijd 1-12'!S41</f>
        <v>9.5</v>
      </c>
      <c r="BR359" s="724"/>
      <c r="BS359" s="724"/>
      <c r="BT359" s="730">
        <f>'wedstrijd 1-12'!N41</f>
        <v>9.5</v>
      </c>
      <c r="BU359" s="724"/>
      <c r="BV359" s="724"/>
      <c r="BW359" s="730">
        <f>'wedstrijd 2-13 en 11-22'!J41</f>
        <v>54.712642499999994</v>
      </c>
      <c r="BX359" s="724"/>
      <c r="BY359" s="724"/>
      <c r="BZ359" s="730">
        <f>'wedstrijd 2-13 en 11-22'!E41</f>
        <v>38.988095000000001</v>
      </c>
      <c r="CA359" s="724"/>
      <c r="CB359" s="724"/>
      <c r="CC359" s="730">
        <f>'wedstrijd 10-21 en 3-14'!W41</f>
        <v>47.067900000000002</v>
      </c>
      <c r="CD359" s="724"/>
      <c r="CE359" s="724"/>
      <c r="CF359" s="730">
        <f>'wedstrijd 10-21 en 3-14'!R41</f>
        <v>54.712642499999994</v>
      </c>
      <c r="CG359" s="724"/>
      <c r="CH359" s="724"/>
      <c r="CI359" s="730">
        <f>'wedstrijd 4-15 en 9-20'!J41</f>
        <v>43.318485000000003</v>
      </c>
      <c r="CJ359" s="724"/>
      <c r="CK359" s="724"/>
      <c r="CL359" s="730">
        <f>'wedstrijd 4-15 en 9-20'!E41</f>
        <v>39.840182499999997</v>
      </c>
      <c r="CM359" s="724"/>
      <c r="CN359" s="724"/>
      <c r="CO359" s="730">
        <f>'wedstrijd 8-19 en 5-16'!W41</f>
        <v>31.176470000000002</v>
      </c>
      <c r="CP359" s="724"/>
      <c r="CQ359" s="724"/>
      <c r="CR359" s="730">
        <f>'wedstrijd 8-19 en 5-16'!R41</f>
        <v>37.558685000000004</v>
      </c>
      <c r="CS359" s="724"/>
      <c r="CT359" s="724"/>
      <c r="CU359" s="730">
        <f>'wedstrijd 6-17 en 7-18'!J41</f>
        <v>119.87179500000001</v>
      </c>
      <c r="CV359" s="724"/>
      <c r="CW359" s="724"/>
      <c r="CX359" s="730">
        <f>'wedstrijd 6-17 en 7-18'!E41</f>
        <v>72.5352125</v>
      </c>
      <c r="CY359" s="724"/>
      <c r="CZ359" s="724"/>
      <c r="DA359" s="730">
        <f>'wedstrijd 6-17 en 7-18'!W41</f>
        <v>11.625</v>
      </c>
      <c r="DB359" s="724"/>
      <c r="DC359" s="724"/>
      <c r="DD359" s="730">
        <f>'wedstrijd 6-17 en 7-18'!R41</f>
        <v>9.5</v>
      </c>
      <c r="DE359" s="724"/>
      <c r="DF359" s="724"/>
      <c r="DG359" s="730">
        <f>'wedstrijd 8-19 en 5-16'!J41</f>
        <v>123.79386</v>
      </c>
      <c r="DH359" s="724"/>
      <c r="DI359" s="724"/>
      <c r="DJ359" s="730">
        <f>'wedstrijd 8-19 en 5-16'!E41</f>
        <v>87.268517500000002</v>
      </c>
      <c r="DK359" s="724"/>
      <c r="DL359" s="724"/>
      <c r="DM359" s="730">
        <f>'wedstrijd 4-15 en 9-20'!W41</f>
        <v>34.779949999999999</v>
      </c>
      <c r="DN359" s="724"/>
      <c r="DO359" s="724"/>
      <c r="DP359" s="730">
        <f>'wedstrijd 4-15 en 9-20'!R41</f>
        <v>35.602409999999999</v>
      </c>
      <c r="DQ359" s="724"/>
      <c r="DR359" s="724"/>
      <c r="DS359" s="730">
        <f>'wedstrijd 10-21 en 3-14'!J41</f>
        <v>37.558685000000004</v>
      </c>
      <c r="DT359" s="724"/>
      <c r="DU359" s="724"/>
      <c r="DV359" s="730">
        <f>'wedstrijd 10-21 en 3-14'!E41</f>
        <v>34.779949999999999</v>
      </c>
      <c r="DW359" s="724"/>
      <c r="DX359" s="724"/>
      <c r="DY359" s="730">
        <f>'wedstrijd 2-13 en 11-22'!W41</f>
        <v>17.402597499999999</v>
      </c>
      <c r="DZ359" s="724"/>
      <c r="EA359" s="724"/>
      <c r="EB359" s="730">
        <f>'wedstrijd 2-13 en 11-22'!R41</f>
        <v>14.296634999999998</v>
      </c>
    </row>
    <row r="360" spans="2:132" s="729" customFormat="1" x14ac:dyDescent="0.25">
      <c r="B360" s="729" t="str">
        <f>'wedstrijd 1-12'!O41</f>
        <v>Masson Egbert*</v>
      </c>
      <c r="E360" s="729" t="str">
        <f>'wedstrijd 1-12'!T41</f>
        <v>Kamp van de Hennie*</v>
      </c>
      <c r="G360" s="729" t="s">
        <v>509</v>
      </c>
      <c r="H360" s="729" t="str">
        <f>'wedstrijd 2-13 en 11-22'!F41</f>
        <v>uitgevallen Levering Bas*</v>
      </c>
      <c r="K360" s="729" t="str">
        <f>'wedstrijd 2-13 en 11-22'!K41</f>
        <v>Haselkamp v.d.Toon</v>
      </c>
      <c r="N360" s="729" t="str">
        <f>'wedstrijd 10-21 en 3-14'!S41</f>
        <v>Haselkamp v.d.Toon</v>
      </c>
      <c r="Q360" s="729" t="str">
        <f>'wedstrijd 10-21 en 3-14'!X41</f>
        <v>Kraan Ries</v>
      </c>
      <c r="T360" s="729" t="str">
        <f>'wedstrijd 4-15 en 9-20'!F41</f>
        <v>Helsdingen Ab</v>
      </c>
      <c r="W360" s="729" t="str">
        <f>'wedstrijd 4-15 en 9-20'!K41</f>
        <v>Vendrig Kees</v>
      </c>
      <c r="Z360" s="729" t="str">
        <f>'wedstrijd 8-19 en 5-16'!S41</f>
        <v>Verleun Jan</v>
      </c>
      <c r="AC360" s="729" t="str">
        <f>'wedstrijd 8-19 en 5-16'!X41</f>
        <v>Stelwagen Jentje</v>
      </c>
      <c r="AF360" s="729" t="str">
        <f>'wedstrijd 6-17 en 7-18'!F41</f>
        <v>Oostrum van Piet</v>
      </c>
      <c r="AI360" s="729" t="str">
        <f>'wedstrijd 6-17 en 7-18'!K41</f>
        <v>Bouwman Ad</v>
      </c>
      <c r="AL360" s="729" t="str">
        <f>'wedstrijd 6-17 en 7-18'!S41</f>
        <v>Vliet v. Gerard</v>
      </c>
      <c r="AO360" s="729" t="str">
        <f>'wedstrijd 6-17 en 7-18'!X41</f>
        <v>Werf v.d.Leo</v>
      </c>
      <c r="AR360" s="729" t="str">
        <f>'wedstrijd 8-19 en 5-16'!F41</f>
        <v>Beerthuizen Joop</v>
      </c>
      <c r="AU360" s="729" t="str">
        <f>'wedstrijd 8-19 en 5-16'!K41</f>
        <v>Uitgevallen Leeuw de Geurt</v>
      </c>
      <c r="AX360" s="729" t="str">
        <f>'wedstrijd 4-15 en 9-20'!S41</f>
        <v>Eijk v. Cees</v>
      </c>
      <c r="BA360" s="729" t="str">
        <f>'wedstrijd 4-15 en 9-20'!X41</f>
        <v>Brand Bert</v>
      </c>
      <c r="BD360" s="729" t="str">
        <f>'wedstrijd 10-21 en 3-14'!F41</f>
        <v>Brand Bert</v>
      </c>
      <c r="BG360" s="729" t="str">
        <f>'wedstrijd 10-21 en 3-14'!K41</f>
        <v>Verleun Jan</v>
      </c>
      <c r="BJ360" s="729" t="str">
        <f>'wedstrijd 2-13 en 11-22'!S41</f>
        <v>Carton Hans</v>
      </c>
      <c r="BM360" s="729" t="str">
        <f>'wedstrijd 2-13 en 11-22'!X41</f>
        <v>Langenberg Jaap</v>
      </c>
      <c r="BP360" s="729" t="str">
        <f>'wedstrijd 1-12'!T41</f>
        <v>Kamp van de Hennie*</v>
      </c>
      <c r="BS360" s="729" t="str">
        <f>'wedstrijd 1-12'!O41</f>
        <v>Masson Egbert*</v>
      </c>
      <c r="BV360" s="729" t="str">
        <f>'wedstrijd 2-13 en 11-22'!K41</f>
        <v>Haselkamp v.d.Toon</v>
      </c>
      <c r="BY360" s="729" t="str">
        <f>'wedstrijd 2-13 en 11-22'!F41</f>
        <v>uitgevallen Levering Bas*</v>
      </c>
      <c r="CA360" s="729" t="s">
        <v>509</v>
      </c>
      <c r="CB360" s="729" t="str">
        <f>'wedstrijd 10-21 en 3-14'!X41</f>
        <v>Kraan Ries</v>
      </c>
      <c r="CE360" s="729" t="str">
        <f>'wedstrijd 10-21 en 3-14'!S41</f>
        <v>Haselkamp v.d.Toon</v>
      </c>
      <c r="CG360" s="729" t="s">
        <v>509</v>
      </c>
      <c r="CH360" s="729" t="str">
        <f>'wedstrijd 4-15 en 9-20'!K41</f>
        <v>Vendrig Kees</v>
      </c>
      <c r="CK360" s="729" t="str">
        <f>'wedstrijd 4-15 en 9-20'!F41</f>
        <v>Helsdingen Ab</v>
      </c>
      <c r="CN360" s="729" t="str">
        <f>'wedstrijd 8-19 en 5-16'!X41</f>
        <v>Stelwagen Jentje</v>
      </c>
      <c r="CQ360" s="729" t="str">
        <f>'wedstrijd 8-19 en 5-16'!S41</f>
        <v>Verleun Jan</v>
      </c>
      <c r="CT360" s="729" t="str">
        <f>'wedstrijd 6-17 en 7-18'!K41</f>
        <v>Bouwman Ad</v>
      </c>
      <c r="CW360" s="729" t="str">
        <f>'wedstrijd 6-17 en 7-18'!F41</f>
        <v>Oostrum van Piet</v>
      </c>
      <c r="CZ360" s="729" t="str">
        <f>'wedstrijd 6-17 en 7-18'!X41</f>
        <v>Werf v.d.Leo</v>
      </c>
      <c r="DC360" s="729" t="str">
        <f>'wedstrijd 6-17 en 7-18'!S41</f>
        <v>Vliet v. Gerard</v>
      </c>
      <c r="DF360" s="729" t="str">
        <f>'wedstrijd 8-19 en 5-16'!K41</f>
        <v>Uitgevallen Leeuw de Geurt</v>
      </c>
      <c r="DI360" s="729" t="str">
        <f>'wedstrijd 8-19 en 5-16'!F41</f>
        <v>Beerthuizen Joop</v>
      </c>
      <c r="DL360" s="729" t="str">
        <f>'wedstrijd 4-15 en 9-20'!X41</f>
        <v>Brand Bert</v>
      </c>
      <c r="DO360" s="729" t="str">
        <f>'wedstrijd 4-15 en 9-20'!S41</f>
        <v>Eijk v. Cees</v>
      </c>
      <c r="DR360" s="729" t="str">
        <f>'wedstrijd 10-21 en 3-14'!K41</f>
        <v>Verleun Jan</v>
      </c>
      <c r="DU360" s="729" t="str">
        <f>'wedstrijd 10-21 en 3-14'!F41</f>
        <v>Brand Bert</v>
      </c>
      <c r="DX360" s="729" t="str">
        <f>'wedstrijd 2-13 en 11-22'!X41</f>
        <v>Langenberg Jaap</v>
      </c>
      <c r="EA360" s="729" t="str">
        <f>'wedstrijd 2-13 en 11-22'!S41</f>
        <v>Carton Hans</v>
      </c>
    </row>
    <row r="363" spans="2:132" x14ac:dyDescent="0.2">
      <c r="C363" s="723" t="s">
        <v>319</v>
      </c>
      <c r="I363" s="723" t="s">
        <v>319</v>
      </c>
      <c r="O363" s="723" t="s">
        <v>319</v>
      </c>
      <c r="U363" s="723" t="s">
        <v>319</v>
      </c>
      <c r="AA363" s="723" t="s">
        <v>319</v>
      </c>
      <c r="AG363" s="723" t="s">
        <v>319</v>
      </c>
      <c r="AM363" s="723" t="s">
        <v>319</v>
      </c>
      <c r="AS363" s="723" t="s">
        <v>319</v>
      </c>
      <c r="AY363" s="723" t="s">
        <v>319</v>
      </c>
      <c r="BE363" s="723" t="s">
        <v>319</v>
      </c>
      <c r="BK363" s="723" t="s">
        <v>319</v>
      </c>
      <c r="BQ363" s="723" t="s">
        <v>319</v>
      </c>
      <c r="BW363" s="723" t="s">
        <v>319</v>
      </c>
      <c r="CC363" s="723" t="s">
        <v>319</v>
      </c>
      <c r="CI363" s="723" t="s">
        <v>319</v>
      </c>
      <c r="CO363" s="723" t="s">
        <v>319</v>
      </c>
      <c r="CU363" s="723" t="s">
        <v>319</v>
      </c>
      <c r="DA363" s="723" t="s">
        <v>319</v>
      </c>
      <c r="DG363" s="723" t="s">
        <v>319</v>
      </c>
      <c r="DM363" s="723" t="s">
        <v>319</v>
      </c>
      <c r="DS363" s="723" t="s">
        <v>319</v>
      </c>
      <c r="DY363" s="723" t="s">
        <v>319</v>
      </c>
    </row>
    <row r="364" spans="2:132" x14ac:dyDescent="0.2">
      <c r="B364" s="724">
        <f>'wedstrijd 1-12'!L1</f>
        <v>1</v>
      </c>
      <c r="F364" s="725">
        <f>'wedstrijd 1-12'!I2</f>
        <v>43382</v>
      </c>
      <c r="G364" s="724"/>
      <c r="H364" s="724">
        <f>'wedstrijd 2-13 en 11-22'!C1</f>
        <v>2</v>
      </c>
      <c r="I364" s="724"/>
      <c r="J364" s="724"/>
      <c r="K364" s="724"/>
      <c r="L364" s="725">
        <f>'wedstrijd 2-13 en 11-22'!A1</f>
        <v>43389</v>
      </c>
      <c r="M364" s="724"/>
      <c r="N364" s="724">
        <f>'wedstrijd 10-21 en 3-14'!P1</f>
        <v>3</v>
      </c>
      <c r="O364" s="724"/>
      <c r="P364" s="724"/>
      <c r="Q364" s="724"/>
      <c r="R364" s="725">
        <f>'wedstrijd 10-21 en 3-14'!M2</f>
        <v>43396</v>
      </c>
      <c r="S364" s="724"/>
      <c r="T364" s="724">
        <f>'wedstrijd 4-15 en 9-20'!C1</f>
        <v>4</v>
      </c>
      <c r="U364" s="724"/>
      <c r="V364" s="724"/>
      <c r="W364" s="724"/>
      <c r="X364" s="725">
        <f>'wedstrijd 4-15 en 9-20'!A1</f>
        <v>43403</v>
      </c>
      <c r="Y364" s="724"/>
      <c r="Z364" s="724">
        <f>'wedstrijd 8-19 en 5-16'!P1</f>
        <v>5</v>
      </c>
      <c r="AA364" s="724"/>
      <c r="AB364" s="724"/>
      <c r="AC364" s="724"/>
      <c r="AD364" s="725">
        <f>'wedstrijd 8-19 en 5-16'!M2</f>
        <v>43410</v>
      </c>
      <c r="AE364" s="724"/>
      <c r="AF364" s="724">
        <f>'wedstrijd 6-17 en 7-18'!C1</f>
        <v>6</v>
      </c>
      <c r="AG364" s="724"/>
      <c r="AH364" s="724"/>
      <c r="AI364" s="724"/>
      <c r="AJ364" s="725">
        <f>'wedstrijd 6-17 en 7-18'!A1</f>
        <v>43417</v>
      </c>
      <c r="AK364" s="724"/>
      <c r="AL364" s="724">
        <f>'wedstrijd 6-17 en 7-18'!P1</f>
        <v>7</v>
      </c>
      <c r="AM364" s="724"/>
      <c r="AN364" s="724"/>
      <c r="AO364" s="724"/>
      <c r="AP364" s="725">
        <f>'wedstrijd 6-17 en 7-18'!M2</f>
        <v>43424</v>
      </c>
      <c r="AQ364" s="724"/>
      <c r="AR364" s="724">
        <f>'wedstrijd 8-19 en 5-16'!C1</f>
        <v>8</v>
      </c>
      <c r="AS364" s="724"/>
      <c r="AT364" s="724"/>
      <c r="AU364" s="724"/>
      <c r="AV364" s="725">
        <f>'wedstrijd 8-19 en 5-16'!A1</f>
        <v>43431</v>
      </c>
      <c r="AW364" s="724"/>
      <c r="AX364" s="724">
        <f>'wedstrijd 4-15 en 9-20'!P1</f>
        <v>9</v>
      </c>
      <c r="AY364" s="724"/>
      <c r="AZ364" s="724"/>
      <c r="BA364" s="724"/>
      <c r="BB364" s="725">
        <f>'wedstrijd 4-15 en 9-20'!M2</f>
        <v>43438</v>
      </c>
      <c r="BC364" s="724"/>
      <c r="BD364" s="724">
        <f>'wedstrijd 10-21 en 3-14'!C1</f>
        <v>10</v>
      </c>
      <c r="BE364" s="724"/>
      <c r="BF364" s="724"/>
      <c r="BG364" s="724"/>
      <c r="BH364" s="725">
        <f>'wedstrijd 10-21 en 3-14'!A1</f>
        <v>43445</v>
      </c>
      <c r="BI364" s="724"/>
      <c r="BJ364" s="724">
        <f>'wedstrijd 2-13 en 11-22'!P1</f>
        <v>11</v>
      </c>
      <c r="BK364" s="724"/>
      <c r="BL364" s="724"/>
      <c r="BM364" s="724"/>
      <c r="BN364" s="725">
        <f>'wedstrijd 2-13 en 11-22'!M2</f>
        <v>43452</v>
      </c>
      <c r="BO364" s="724"/>
      <c r="BP364" s="724" t="str">
        <f>'wedstrijd 1-12'!L55</f>
        <v>12</v>
      </c>
      <c r="BQ364" s="724"/>
      <c r="BR364" s="724"/>
      <c r="BS364" s="724"/>
      <c r="BT364" s="726" t="str">
        <f>'wedstrijd 1-12'!I55</f>
        <v>08-01-2019</v>
      </c>
      <c r="BU364" s="724"/>
      <c r="BV364" s="724">
        <f>'wedstrijd 2-13 en 11-22'!C55</f>
        <v>13</v>
      </c>
      <c r="BW364" s="724"/>
      <c r="BX364" s="724"/>
      <c r="BY364" s="724"/>
      <c r="BZ364" s="725" t="str">
        <f>'wedstrijd 2-13 en 11-22'!A55</f>
        <v>15-01-2019</v>
      </c>
      <c r="CA364" s="724"/>
      <c r="CB364" s="724">
        <f>'wedstrijd 10-21 en 3-14'!P55</f>
        <v>14</v>
      </c>
      <c r="CC364" s="724"/>
      <c r="CD364" s="724"/>
      <c r="CE364" s="724"/>
      <c r="CF364" s="727" t="str">
        <f>'wedstrijd 10-21 en 3-14'!N55</f>
        <v>22-01-2019</v>
      </c>
      <c r="CG364" s="724"/>
      <c r="CH364" s="724">
        <f>'wedstrijd 4-15 en 9-20'!C55</f>
        <v>15</v>
      </c>
      <c r="CI364" s="724"/>
      <c r="CJ364" s="724"/>
      <c r="CK364" s="724"/>
      <c r="CL364" s="727" t="str">
        <f>'wedstrijd 4-15 en 9-20'!A55</f>
        <v>29-01-2019</v>
      </c>
      <c r="CM364" s="724"/>
      <c r="CN364" s="724">
        <f>'wedstrijd 8-19 en 5-16'!P55</f>
        <v>16</v>
      </c>
      <c r="CO364" s="724"/>
      <c r="CP364" s="724"/>
      <c r="CQ364" s="724"/>
      <c r="CR364" s="727" t="str">
        <f>'wedstrijd 8-19 en 5-16'!N55</f>
        <v>05-02-2019</v>
      </c>
      <c r="CS364" s="724"/>
      <c r="CT364" s="724">
        <f>'wedstrijd 6-17 en 7-18'!C55</f>
        <v>17</v>
      </c>
      <c r="CU364" s="724"/>
      <c r="CV364" s="724"/>
      <c r="CW364" s="724"/>
      <c r="CX364" s="727" t="str">
        <f>'wedstrijd 6-17 en 7-18'!A55</f>
        <v>12-02-2019</v>
      </c>
      <c r="CY364" s="724"/>
      <c r="CZ364" s="724">
        <f>'wedstrijd 6-17 en 7-18'!P55</f>
        <v>18</v>
      </c>
      <c r="DA364" s="724"/>
      <c r="DB364" s="724"/>
      <c r="DC364" s="724"/>
      <c r="DD364" s="727" t="str">
        <f>'wedstrijd 6-17 en 7-18'!N55</f>
        <v>19-02-2019</v>
      </c>
      <c r="DE364" s="724"/>
      <c r="DF364" s="724">
        <f>'wedstrijd 8-19 en 5-16'!C55</f>
        <v>19</v>
      </c>
      <c r="DG364" s="724"/>
      <c r="DH364" s="724"/>
      <c r="DI364" s="724"/>
      <c r="DJ364" s="727" t="str">
        <f>'wedstrijd 8-19 en 5-16'!A55</f>
        <v>26-02-2019</v>
      </c>
      <c r="DK364" s="724"/>
      <c r="DL364" s="724">
        <f>'wedstrijd 4-15 en 9-20'!P55</f>
        <v>20</v>
      </c>
      <c r="DM364" s="724"/>
      <c r="DN364" s="724"/>
      <c r="DO364" s="724"/>
      <c r="DP364" s="727" t="str">
        <f>'wedstrijd 4-15 en 9-20'!N55</f>
        <v>05-03-2019</v>
      </c>
      <c r="DQ364" s="724"/>
      <c r="DR364" s="724">
        <f>'wedstrijd 10-21 en 3-14'!C55</f>
        <v>21</v>
      </c>
      <c r="DS364" s="724"/>
      <c r="DT364" s="724"/>
      <c r="DU364" s="724"/>
      <c r="DV364" s="727" t="str">
        <f>'wedstrijd 10-21 en 3-14'!A55</f>
        <v>12-03-2019</v>
      </c>
      <c r="DW364" s="724"/>
      <c r="DX364" s="724">
        <f>'wedstrijd 2-13 en 11-22'!P55</f>
        <v>22</v>
      </c>
      <c r="DY364" s="724"/>
      <c r="DZ364" s="724"/>
      <c r="EA364" s="724"/>
      <c r="EB364" s="727" t="str">
        <f>'wedstrijd 2-13 en 11-22'!N55</f>
        <v>19-03-2019</v>
      </c>
    </row>
    <row r="365" spans="2:132" x14ac:dyDescent="0.2">
      <c r="G365" s="724"/>
      <c r="H365" s="724"/>
      <c r="I365" s="724"/>
      <c r="J365" s="724"/>
      <c r="K365" s="724"/>
      <c r="L365" s="724"/>
      <c r="M365" s="724"/>
      <c r="N365" s="724"/>
      <c r="O365" s="724"/>
      <c r="P365" s="724"/>
      <c r="Q365" s="724"/>
      <c r="R365" s="724"/>
      <c r="S365" s="724"/>
      <c r="T365" s="724"/>
      <c r="U365" s="724"/>
      <c r="V365" s="724"/>
      <c r="W365" s="724"/>
      <c r="X365" s="724"/>
      <c r="Y365" s="724"/>
      <c r="Z365" s="724"/>
      <c r="AA365" s="724"/>
      <c r="AB365" s="724"/>
      <c r="AC365" s="724"/>
      <c r="AD365" s="724"/>
      <c r="AE365" s="724"/>
      <c r="AF365" s="724"/>
      <c r="AG365" s="724"/>
      <c r="AH365" s="724"/>
      <c r="AI365" s="724"/>
      <c r="AJ365" s="724"/>
      <c r="AK365" s="724"/>
      <c r="AL365" s="724"/>
      <c r="AM365" s="724"/>
      <c r="AN365" s="724"/>
      <c r="AO365" s="724"/>
      <c r="AP365" s="724"/>
      <c r="AQ365" s="724"/>
      <c r="AR365" s="724"/>
      <c r="AS365" s="724"/>
      <c r="AT365" s="724"/>
      <c r="AU365" s="724"/>
      <c r="AV365" s="724"/>
      <c r="AW365" s="724"/>
      <c r="AX365" s="724"/>
      <c r="AY365" s="724"/>
      <c r="AZ365" s="724"/>
      <c r="BA365" s="724"/>
      <c r="BB365" s="724"/>
      <c r="BC365" s="724"/>
      <c r="BD365" s="724"/>
      <c r="BE365" s="724"/>
      <c r="BF365" s="724"/>
      <c r="BG365" s="724"/>
      <c r="BH365" s="724"/>
      <c r="BI365" s="724"/>
      <c r="BJ365" s="724"/>
      <c r="BK365" s="724"/>
      <c r="BL365" s="724"/>
      <c r="BM365" s="724"/>
      <c r="BN365" s="724"/>
      <c r="BO365" s="724"/>
      <c r="BP365" s="724"/>
      <c r="BQ365" s="724"/>
      <c r="BR365" s="724"/>
      <c r="BS365" s="724"/>
      <c r="BT365" s="724"/>
      <c r="BU365" s="724"/>
      <c r="BV365" s="724"/>
      <c r="BW365" s="724"/>
      <c r="BX365" s="724"/>
      <c r="BY365" s="724"/>
      <c r="BZ365" s="724"/>
      <c r="CA365" s="724"/>
      <c r="CB365" s="724"/>
      <c r="CC365" s="724"/>
      <c r="CD365" s="724"/>
      <c r="CE365" s="724"/>
      <c r="CF365" s="724"/>
      <c r="CG365" s="724"/>
      <c r="CH365" s="724"/>
      <c r="CI365" s="724"/>
      <c r="CJ365" s="724"/>
      <c r="CK365" s="724"/>
      <c r="CL365" s="724"/>
      <c r="CM365" s="724"/>
      <c r="CN365" s="724"/>
      <c r="CO365" s="724"/>
      <c r="CP365" s="724"/>
      <c r="CQ365" s="724"/>
      <c r="CR365" s="724"/>
      <c r="CS365" s="724"/>
      <c r="CT365" s="724"/>
      <c r="CU365" s="724"/>
      <c r="CV365" s="724"/>
      <c r="CW365" s="724"/>
      <c r="CX365" s="724"/>
      <c r="CY365" s="724"/>
      <c r="CZ365" s="724"/>
      <c r="DA365" s="724"/>
      <c r="DB365" s="724"/>
      <c r="DC365" s="724"/>
      <c r="DD365" s="724"/>
      <c r="DE365" s="724"/>
      <c r="DF365" s="724"/>
      <c r="DG365" s="724"/>
      <c r="DH365" s="724"/>
      <c r="DI365" s="724"/>
      <c r="DJ365" s="724"/>
      <c r="DK365" s="724"/>
      <c r="DL365" s="724"/>
      <c r="DM365" s="724"/>
      <c r="DN365" s="724"/>
      <c r="DO365" s="724"/>
      <c r="DP365" s="724"/>
      <c r="DQ365" s="724"/>
      <c r="DR365" s="724"/>
      <c r="DS365" s="724"/>
      <c r="DT365" s="724"/>
      <c r="DU365" s="724"/>
      <c r="DV365" s="724"/>
      <c r="DW365" s="724"/>
      <c r="DX365" s="724"/>
      <c r="DY365" s="724"/>
      <c r="DZ365" s="724"/>
      <c r="EA365" s="724"/>
      <c r="EB365" s="724"/>
    </row>
    <row r="366" spans="2:132" x14ac:dyDescent="0.2">
      <c r="G366" s="724"/>
      <c r="H366" s="724"/>
      <c r="I366" s="724"/>
      <c r="J366" s="724"/>
      <c r="K366" s="724"/>
      <c r="L366" s="724"/>
      <c r="M366" s="724"/>
      <c r="N366" s="724"/>
      <c r="O366" s="724"/>
      <c r="P366" s="724"/>
      <c r="Q366" s="724"/>
      <c r="R366" s="724"/>
      <c r="S366" s="724"/>
      <c r="T366" s="724"/>
      <c r="U366" s="724"/>
      <c r="V366" s="724"/>
      <c r="W366" s="724"/>
      <c r="X366" s="724"/>
      <c r="Y366" s="724"/>
      <c r="Z366" s="724"/>
      <c r="AA366" s="724"/>
      <c r="AB366" s="724"/>
      <c r="AC366" s="724"/>
      <c r="AD366" s="724"/>
      <c r="AE366" s="724"/>
      <c r="AF366" s="724"/>
      <c r="AG366" s="724"/>
      <c r="AH366" s="724"/>
      <c r="AI366" s="724"/>
      <c r="AJ366" s="724"/>
      <c r="AK366" s="724"/>
      <c r="AL366" s="724"/>
      <c r="AM366" s="724"/>
      <c r="AN366" s="724"/>
      <c r="AO366" s="724"/>
      <c r="AP366" s="724"/>
      <c r="AQ366" s="724"/>
      <c r="AR366" s="724"/>
      <c r="AS366" s="724"/>
      <c r="AT366" s="724"/>
      <c r="AU366" s="724"/>
      <c r="AV366" s="724"/>
      <c r="AW366" s="724"/>
      <c r="AX366" s="724"/>
      <c r="AY366" s="724"/>
      <c r="AZ366" s="724"/>
      <c r="BA366" s="724"/>
      <c r="BB366" s="724"/>
      <c r="BC366" s="724"/>
      <c r="BD366" s="729">
        <f>'wedstrijd 1-12'!A6</f>
        <v>0</v>
      </c>
      <c r="BE366" s="724"/>
      <c r="BF366" s="724"/>
      <c r="BG366" s="724"/>
      <c r="BH366" s="724"/>
      <c r="BI366" s="724"/>
      <c r="BJ366" s="724"/>
      <c r="BK366" s="724"/>
      <c r="BL366" s="724"/>
      <c r="BM366" s="724"/>
      <c r="BN366" s="724"/>
      <c r="BO366" s="724"/>
      <c r="BP366" s="724"/>
      <c r="BQ366" s="724"/>
      <c r="BR366" s="724"/>
      <c r="BS366" s="724"/>
      <c r="BT366" s="724"/>
      <c r="BU366" s="724"/>
      <c r="BV366" s="724"/>
      <c r="BW366" s="724"/>
      <c r="BX366" s="724"/>
      <c r="BY366" s="724"/>
      <c r="BZ366" s="724"/>
      <c r="CA366" s="724"/>
      <c r="CB366" s="724"/>
      <c r="CC366" s="724"/>
      <c r="CD366" s="724"/>
      <c r="CE366" s="724"/>
      <c r="CF366" s="724"/>
      <c r="CG366" s="724"/>
      <c r="CH366" s="724"/>
      <c r="CI366" s="724"/>
      <c r="CJ366" s="724"/>
      <c r="CK366" s="724"/>
      <c r="CL366" s="724"/>
      <c r="CM366" s="724"/>
      <c r="CN366" s="724"/>
      <c r="CO366" s="724"/>
      <c r="CP366" s="724"/>
      <c r="CQ366" s="724"/>
      <c r="CR366" s="724"/>
      <c r="CS366" s="724"/>
      <c r="CT366" s="729"/>
      <c r="CU366" s="724"/>
      <c r="CV366" s="724"/>
      <c r="CW366" s="724"/>
      <c r="CX366" s="724"/>
      <c r="CY366" s="724"/>
      <c r="CZ366" s="724"/>
      <c r="DA366" s="724"/>
      <c r="DB366" s="724"/>
      <c r="DC366" s="724"/>
      <c r="DD366" s="724"/>
      <c r="DE366" s="724"/>
      <c r="DF366" s="724"/>
      <c r="DG366" s="724"/>
      <c r="DH366" s="724"/>
      <c r="DI366" s="724"/>
      <c r="DJ366" s="724"/>
      <c r="DK366" s="724"/>
      <c r="DL366" s="724"/>
      <c r="DM366" s="724"/>
      <c r="DN366" s="724"/>
      <c r="DO366" s="724"/>
      <c r="DP366" s="724"/>
      <c r="DQ366" s="724"/>
      <c r="DR366" s="729">
        <f>'wedstrijd 1-12'!A10</f>
        <v>0</v>
      </c>
      <c r="DS366" s="724"/>
      <c r="DT366" s="724"/>
      <c r="DU366" s="724"/>
      <c r="DV366" s="724"/>
      <c r="DW366" s="724"/>
      <c r="DX366" s="724"/>
      <c r="DY366" s="724"/>
      <c r="DZ366" s="724"/>
      <c r="EA366" s="724"/>
      <c r="EB366" s="724"/>
    </row>
    <row r="367" spans="2:132" x14ac:dyDescent="0.2">
      <c r="B367" s="724"/>
      <c r="C367" s="724" t="str">
        <f>'wedstrijd 1-12'!L42</f>
        <v>B</v>
      </c>
      <c r="D367" s="724"/>
      <c r="E367" s="724"/>
      <c r="F367" s="724" t="str">
        <f>'wedstrijd 1-12'!Q42</f>
        <v>B</v>
      </c>
      <c r="G367" s="724"/>
      <c r="H367" s="724"/>
      <c r="I367" s="724" t="str">
        <f>'wedstrijd 2-13 en 11-22'!C42</f>
        <v>B</v>
      </c>
      <c r="J367" s="724"/>
      <c r="K367" s="724"/>
      <c r="L367" s="724" t="str">
        <f>'wedstrijd 2-13 en 11-22'!H42</f>
        <v>B</v>
      </c>
      <c r="M367" s="724"/>
      <c r="N367" s="724"/>
      <c r="O367" s="724" t="str">
        <f>'wedstrijd 10-21 en 3-14'!P42</f>
        <v>H</v>
      </c>
      <c r="P367" s="724"/>
      <c r="Q367" s="724"/>
      <c r="R367" s="724" t="str">
        <f>'wedstrijd 10-21 en 3-14'!U42</f>
        <v>H</v>
      </c>
      <c r="S367" s="724"/>
      <c r="T367" s="724"/>
      <c r="U367" s="724" t="str">
        <f>'wedstrijd 4-15 en 9-20'!C42</f>
        <v>G</v>
      </c>
      <c r="V367" s="724"/>
      <c r="W367" s="724"/>
      <c r="X367" s="724" t="str">
        <f>'wedstrijd 4-15 en 9-20'!H42</f>
        <v>G</v>
      </c>
      <c r="Y367" s="724"/>
      <c r="Z367" s="724"/>
      <c r="AA367" s="724" t="str">
        <f>'wedstrijd 8-19 en 5-16'!P42</f>
        <v>F</v>
      </c>
      <c r="AB367" s="724"/>
      <c r="AC367" s="724"/>
      <c r="AD367" s="724" t="str">
        <f>'wedstrijd 8-19 en 5-16'!U42</f>
        <v>F</v>
      </c>
      <c r="AE367" s="724"/>
      <c r="AF367" s="724"/>
      <c r="AG367" s="724" t="str">
        <f>'wedstrijd 6-17 en 7-18'!C42</f>
        <v>G</v>
      </c>
      <c r="AH367" s="724"/>
      <c r="AI367" s="724"/>
      <c r="AJ367" s="724" t="str">
        <f>'wedstrijd 6-17 en 7-18'!H42</f>
        <v>G</v>
      </c>
      <c r="AK367" s="724"/>
      <c r="AL367" s="724"/>
      <c r="AM367" s="724" t="str">
        <f>'wedstrijd 6-17 en 7-18'!P42</f>
        <v>H</v>
      </c>
      <c r="AN367" s="724"/>
      <c r="AO367" s="724"/>
      <c r="AP367" s="724" t="str">
        <f>'wedstrijd 6-17 en 7-18'!U42</f>
        <v>H</v>
      </c>
      <c r="AQ367" s="724"/>
      <c r="AR367" s="724"/>
      <c r="AS367" s="724" t="str">
        <f>'wedstrijd 8-19 en 5-16'!C42</f>
        <v>C</v>
      </c>
      <c r="AT367" s="724"/>
      <c r="AU367" s="724"/>
      <c r="AV367" s="724" t="str">
        <f>'wedstrijd 8-19 en 5-16'!H42</f>
        <v>C</v>
      </c>
      <c r="AW367" s="724"/>
      <c r="AX367" s="724"/>
      <c r="AY367" s="724" t="str">
        <f>'wedstrijd 4-15 en 9-20'!P42</f>
        <v>E</v>
      </c>
      <c r="AZ367" s="724"/>
      <c r="BA367" s="724"/>
      <c r="BB367" s="724" t="str">
        <f>'wedstrijd 4-15 en 9-20'!U42</f>
        <v>E</v>
      </c>
      <c r="BC367" s="724"/>
      <c r="BD367" s="724"/>
      <c r="BE367" s="724" t="str">
        <f>'wedstrijd 10-21 en 3-14'!C42</f>
        <v>A</v>
      </c>
      <c r="BF367" s="724"/>
      <c r="BG367" s="724"/>
      <c r="BH367" s="724" t="str">
        <f>'wedstrijd 10-21 en 3-14'!H42</f>
        <v>A</v>
      </c>
      <c r="BI367" s="724"/>
      <c r="BJ367" s="724"/>
      <c r="BK367" s="724" t="str">
        <f>'wedstrijd 2-13 en 11-22'!P42</f>
        <v>F</v>
      </c>
      <c r="BL367" s="724"/>
      <c r="BM367" s="724"/>
      <c r="BN367" s="724" t="str">
        <f>'wedstrijd 2-13 en 11-22'!U42</f>
        <v>F</v>
      </c>
      <c r="BO367" s="724"/>
      <c r="BP367" s="724"/>
      <c r="BQ367" s="724" t="str">
        <f>'wedstrijd 1-12'!Q42</f>
        <v>B</v>
      </c>
      <c r="BR367" s="724"/>
      <c r="BS367" s="724"/>
      <c r="BT367" s="724" t="str">
        <f>'wedstrijd 1-12'!L42</f>
        <v>B</v>
      </c>
      <c r="BU367" s="724"/>
      <c r="BV367" s="724"/>
      <c r="BW367" s="724" t="str">
        <f>'wedstrijd 2-13 en 11-22'!H42</f>
        <v>B</v>
      </c>
      <c r="BX367" s="724"/>
      <c r="BY367" s="724"/>
      <c r="BZ367" s="724" t="str">
        <f>'wedstrijd 2-13 en 11-22'!C42</f>
        <v>B</v>
      </c>
      <c r="CA367" s="724"/>
      <c r="CB367" s="724"/>
      <c r="CC367" s="724" t="str">
        <f>'wedstrijd 10-21 en 3-14'!U42</f>
        <v>H</v>
      </c>
      <c r="CD367" s="724"/>
      <c r="CE367" s="724"/>
      <c r="CF367" s="724" t="str">
        <f>'wedstrijd 10-21 en 3-14'!P42</f>
        <v>H</v>
      </c>
      <c r="CG367" s="724"/>
      <c r="CH367" s="724"/>
      <c r="CI367" s="724" t="str">
        <f>'wedstrijd 4-15 en 9-20'!H42</f>
        <v>G</v>
      </c>
      <c r="CJ367" s="724"/>
      <c r="CK367" s="724"/>
      <c r="CL367" s="724" t="str">
        <f>'wedstrijd 4-15 en 9-20'!C42</f>
        <v>G</v>
      </c>
      <c r="CM367" s="724"/>
      <c r="CN367" s="724"/>
      <c r="CO367" s="724" t="str">
        <f>'wedstrijd 8-19 en 5-16'!U42</f>
        <v>F</v>
      </c>
      <c r="CP367" s="724"/>
      <c r="CQ367" s="724"/>
      <c r="CR367" s="724" t="str">
        <f>'wedstrijd 8-19 en 5-16'!P42</f>
        <v>F</v>
      </c>
      <c r="CS367" s="724"/>
      <c r="CT367" s="724"/>
      <c r="CU367" s="724" t="str">
        <f>'wedstrijd 6-17 en 7-18'!H42</f>
        <v>G</v>
      </c>
      <c r="CV367" s="724"/>
      <c r="CW367" s="724"/>
      <c r="CX367" s="724" t="str">
        <f>'wedstrijd 6-17 en 7-18'!C42</f>
        <v>G</v>
      </c>
      <c r="CY367" s="724"/>
      <c r="CZ367" s="724"/>
      <c r="DA367" s="724" t="str">
        <f>'wedstrijd 6-17 en 7-18'!U42</f>
        <v>H</v>
      </c>
      <c r="DB367" s="724"/>
      <c r="DC367" s="724"/>
      <c r="DD367" s="724" t="str">
        <f>'wedstrijd 6-17 en 7-18'!P42</f>
        <v>H</v>
      </c>
      <c r="DE367" s="724"/>
      <c r="DF367" s="724"/>
      <c r="DG367" s="724" t="str">
        <f>'wedstrijd 8-19 en 5-16'!H42</f>
        <v>C</v>
      </c>
      <c r="DH367" s="724"/>
      <c r="DI367" s="724"/>
      <c r="DJ367" s="724" t="str">
        <f>'wedstrijd 8-19 en 5-16'!C42</f>
        <v>C</v>
      </c>
      <c r="DK367" s="724"/>
      <c r="DL367" s="724"/>
      <c r="DM367" s="724" t="str">
        <f>'wedstrijd 4-15 en 9-20'!U42</f>
        <v>E</v>
      </c>
      <c r="DN367" s="724"/>
      <c r="DO367" s="724"/>
      <c r="DP367" s="724" t="str">
        <f>'wedstrijd 4-15 en 9-20'!P42</f>
        <v>E</v>
      </c>
      <c r="DQ367" s="724"/>
      <c r="DR367" s="724"/>
      <c r="DS367" s="724" t="str">
        <f>'wedstrijd 10-21 en 3-14'!H42</f>
        <v>A</v>
      </c>
      <c r="DT367" s="724"/>
      <c r="DU367" s="724"/>
      <c r="DV367" s="724" t="str">
        <f>'wedstrijd 10-21 en 3-14'!C42</f>
        <v>A</v>
      </c>
      <c r="DW367" s="724"/>
      <c r="DX367" s="724"/>
      <c r="DY367" s="724" t="str">
        <f>'wedstrijd 2-13 en 11-22'!U42</f>
        <v>F</v>
      </c>
      <c r="DZ367" s="724"/>
      <c r="EA367" s="724"/>
      <c r="EB367" s="724" t="str">
        <f>'wedstrijd 2-13 en 11-22'!P42</f>
        <v>F</v>
      </c>
    </row>
    <row r="368" spans="2:132" x14ac:dyDescent="0.2">
      <c r="G368" s="724"/>
      <c r="H368" s="724"/>
      <c r="I368" s="724"/>
      <c r="J368" s="724"/>
      <c r="K368" s="724"/>
      <c r="L368" s="724"/>
      <c r="M368" s="724"/>
      <c r="N368" s="724"/>
      <c r="O368" s="724"/>
      <c r="P368" s="724"/>
      <c r="Q368" s="724"/>
      <c r="R368" s="724"/>
      <c r="S368" s="724"/>
      <c r="T368" s="724"/>
      <c r="U368" s="724"/>
      <c r="V368" s="724"/>
      <c r="W368" s="724"/>
      <c r="X368" s="724"/>
      <c r="Y368" s="724"/>
      <c r="Z368" s="724"/>
      <c r="AA368" s="724"/>
      <c r="AB368" s="724"/>
      <c r="AC368" s="724"/>
      <c r="AD368" s="724"/>
      <c r="AE368" s="724"/>
      <c r="AF368" s="724"/>
      <c r="AG368" s="724"/>
      <c r="AH368" s="724"/>
      <c r="AI368" s="724"/>
      <c r="AJ368" s="724"/>
      <c r="AK368" s="724"/>
      <c r="AL368" s="724"/>
      <c r="AM368" s="724"/>
      <c r="AN368" s="724"/>
      <c r="AO368" s="724"/>
      <c r="AP368" s="724"/>
      <c r="AQ368" s="724"/>
      <c r="AR368" s="724"/>
      <c r="AS368" s="724"/>
      <c r="AT368" s="724"/>
      <c r="AU368" s="724"/>
      <c r="AV368" s="724"/>
      <c r="AW368" s="724"/>
      <c r="AX368" s="724"/>
      <c r="AY368" s="724"/>
      <c r="AZ368" s="724"/>
      <c r="BA368" s="724"/>
      <c r="BB368" s="724"/>
      <c r="BC368" s="724"/>
      <c r="BD368" s="724"/>
      <c r="BE368" s="724"/>
      <c r="BF368" s="724"/>
      <c r="BG368" s="724"/>
      <c r="BH368" s="724"/>
      <c r="BI368" s="724"/>
      <c r="BJ368" s="724"/>
      <c r="BK368" s="724"/>
      <c r="BL368" s="724"/>
      <c r="BM368" s="724"/>
      <c r="BN368" s="724"/>
      <c r="BO368" s="724"/>
      <c r="BP368" s="724"/>
      <c r="BQ368" s="724"/>
      <c r="BR368" s="724"/>
      <c r="BS368" s="724"/>
      <c r="BT368" s="724"/>
      <c r="BU368" s="724"/>
      <c r="BV368" s="724"/>
      <c r="BW368" s="724"/>
      <c r="BX368" s="724"/>
      <c r="BY368" s="724"/>
      <c r="BZ368" s="724"/>
      <c r="CA368" s="724"/>
      <c r="CB368" s="724"/>
      <c r="CC368" s="724"/>
      <c r="CD368" s="724"/>
      <c r="CE368" s="724"/>
      <c r="CF368" s="724"/>
      <c r="CG368" s="724"/>
      <c r="CH368" s="724"/>
      <c r="CI368" s="724"/>
      <c r="CJ368" s="724"/>
      <c r="CK368" s="724"/>
      <c r="CL368" s="724"/>
      <c r="CM368" s="724"/>
      <c r="CN368" s="724"/>
      <c r="CO368" s="724"/>
      <c r="CP368" s="724"/>
      <c r="CQ368" s="724"/>
      <c r="CR368" s="724"/>
      <c r="CS368" s="724"/>
      <c r="CT368" s="724"/>
      <c r="CU368" s="724"/>
      <c r="CV368" s="724"/>
      <c r="CW368" s="724"/>
      <c r="CX368" s="724"/>
      <c r="CY368" s="724"/>
      <c r="CZ368" s="724"/>
      <c r="DA368" s="724"/>
      <c r="DB368" s="724"/>
      <c r="DC368" s="724"/>
      <c r="DD368" s="724"/>
      <c r="DE368" s="724"/>
      <c r="DF368" s="724"/>
      <c r="DG368" s="724"/>
      <c r="DH368" s="724"/>
      <c r="DI368" s="724"/>
      <c r="DJ368" s="724"/>
      <c r="DK368" s="724"/>
      <c r="DL368" s="724"/>
      <c r="DM368" s="724"/>
      <c r="DN368" s="724"/>
      <c r="DO368" s="724"/>
      <c r="DP368" s="724"/>
      <c r="DQ368" s="724"/>
      <c r="DR368" s="724"/>
      <c r="DS368" s="724"/>
      <c r="DT368" s="724"/>
      <c r="DU368" s="724"/>
      <c r="DV368" s="724"/>
      <c r="DW368" s="724"/>
      <c r="DX368" s="724"/>
      <c r="DY368" s="724"/>
      <c r="DZ368" s="724"/>
      <c r="EA368" s="724"/>
      <c r="EB368" s="724"/>
    </row>
    <row r="369" spans="2:132" x14ac:dyDescent="0.2">
      <c r="B369" s="724"/>
      <c r="C369" s="730">
        <f>'wedstrijd 1-12'!N42</f>
        <v>54.712642499999994</v>
      </c>
      <c r="D369" s="724"/>
      <c r="E369" s="724"/>
      <c r="F369" s="730">
        <f>'wedstrijd 1-12'!S42</f>
        <v>44.438877500000004</v>
      </c>
      <c r="G369" s="724"/>
      <c r="H369" s="724"/>
      <c r="I369" s="730">
        <f>'wedstrijd 2-13 en 11-22'!E42</f>
        <v>44.438877500000004</v>
      </c>
      <c r="J369" s="724"/>
      <c r="K369" s="724"/>
      <c r="L369" s="730">
        <f>'wedstrijd 2-13 en 11-22'!J42</f>
        <v>55.052492500000007</v>
      </c>
      <c r="M369" s="724"/>
      <c r="N369" s="724"/>
      <c r="O369" s="730">
        <f>'wedstrijd 10-21 en 3-14'!R42</f>
        <v>13.896105</v>
      </c>
      <c r="P369" s="724"/>
      <c r="Q369" s="724"/>
      <c r="R369" s="730">
        <f>'wedstrijd 10-21 en 3-14'!W42</f>
        <v>9.5</v>
      </c>
      <c r="S369" s="724"/>
      <c r="T369" s="724"/>
      <c r="U369" s="730">
        <f>'wedstrijd 4-15 en 9-20'!E42</f>
        <v>17.402597499999999</v>
      </c>
      <c r="V369" s="724"/>
      <c r="W369" s="724"/>
      <c r="X369" s="730">
        <f>'wedstrijd 4-15 en 9-20'!J42</f>
        <v>18.049569999999999</v>
      </c>
      <c r="Y369" s="724"/>
      <c r="Z369" s="724"/>
      <c r="AA369" s="730">
        <f>'wedstrijd 8-19 en 5-16'!R42</f>
        <v>23.396675000000002</v>
      </c>
      <c r="AB369" s="724"/>
      <c r="AC369" s="724"/>
      <c r="AD369" s="730">
        <f>'wedstrijd 8-19 en 5-16'!W42</f>
        <v>22.605789999999999</v>
      </c>
      <c r="AE369" s="724"/>
      <c r="AF369" s="724"/>
      <c r="AG369" s="730">
        <f>'wedstrijd 6-17 en 7-18'!E42</f>
        <v>17.402597499999999</v>
      </c>
      <c r="AH369" s="724"/>
      <c r="AI369" s="724"/>
      <c r="AJ369" s="730">
        <f>'wedstrijd 6-17 en 7-18'!J42</f>
        <v>19.333332500000001</v>
      </c>
      <c r="AK369" s="724"/>
      <c r="AL369" s="724"/>
      <c r="AM369" s="730">
        <f>'wedstrijd 6-17 en 7-18'!R42</f>
        <v>9.5</v>
      </c>
      <c r="AN369" s="724"/>
      <c r="AO369" s="724"/>
      <c r="AP369" s="730">
        <f>'wedstrijd 6-17 en 7-18'!W42</f>
        <v>9.5</v>
      </c>
      <c r="AQ369" s="724"/>
      <c r="AR369" s="724"/>
      <c r="AS369" s="730">
        <f>'wedstrijd 8-19 en 5-16'!E42</f>
        <v>39.840182499999997</v>
      </c>
      <c r="AT369" s="724"/>
      <c r="AU369" s="724"/>
      <c r="AV369" s="730">
        <f>'wedstrijd 8-19 en 5-16'!J42</f>
        <v>38.925437500000001</v>
      </c>
      <c r="AW369" s="724"/>
      <c r="AX369" s="724"/>
      <c r="AY369" s="730">
        <f>'wedstrijd 4-15 en 9-20'!R42</f>
        <v>25.109649999999998</v>
      </c>
      <c r="AZ369" s="724"/>
      <c r="BA369" s="724"/>
      <c r="BB369" s="730">
        <f>'wedstrijd 4-15 en 9-20'!W42</f>
        <v>27.3</v>
      </c>
      <c r="BC369" s="724"/>
      <c r="BD369" s="724"/>
      <c r="BE369" s="730">
        <f>'wedstrijd 10-21 en 3-14'!E42</f>
        <v>119.87179500000001</v>
      </c>
      <c r="BF369" s="724"/>
      <c r="BG369" s="724"/>
      <c r="BH369" s="730">
        <f>'wedstrijd 10-21 en 3-14'!J42</f>
        <v>139.5</v>
      </c>
      <c r="BI369" s="724"/>
      <c r="BJ369" s="724"/>
      <c r="BK369" s="730">
        <f>'wedstrijd 2-13 en 11-22'!R42</f>
        <v>19.967532499999997</v>
      </c>
      <c r="BL369" s="724"/>
      <c r="BM369" s="724"/>
      <c r="BN369" s="730">
        <f>'wedstrijd 2-13 en 11-22'!W42</f>
        <v>22.214855</v>
      </c>
      <c r="BO369" s="724"/>
      <c r="BP369" s="724"/>
      <c r="BQ369" s="730">
        <f>'wedstrijd 1-12'!S42</f>
        <v>44.438877500000004</v>
      </c>
      <c r="BR369" s="724"/>
      <c r="BS369" s="724"/>
      <c r="BT369" s="730">
        <f>'wedstrijd 1-12'!N42</f>
        <v>54.712642499999994</v>
      </c>
      <c r="BU369" s="724"/>
      <c r="BV369" s="724"/>
      <c r="BW369" s="730">
        <f>'wedstrijd 2-13 en 11-22'!J42</f>
        <v>55.052492500000007</v>
      </c>
      <c r="BX369" s="724"/>
      <c r="BY369" s="724"/>
      <c r="BZ369" s="730">
        <f>'wedstrijd 2-13 en 11-22'!E42</f>
        <v>44.438877500000004</v>
      </c>
      <c r="CA369" s="724"/>
      <c r="CB369" s="724"/>
      <c r="CC369" s="730">
        <f>'wedstrijd 10-21 en 3-14'!W42</f>
        <v>9.5</v>
      </c>
      <c r="CD369" s="724"/>
      <c r="CE369" s="724"/>
      <c r="CF369" s="730">
        <f>'wedstrijd 10-21 en 3-14'!R42</f>
        <v>13.896105</v>
      </c>
      <c r="CG369" s="724"/>
      <c r="CH369" s="724"/>
      <c r="CI369" s="730">
        <f>'wedstrijd 4-15 en 9-20'!J42</f>
        <v>18.049569999999999</v>
      </c>
      <c r="CJ369" s="724"/>
      <c r="CK369" s="724"/>
      <c r="CL369" s="730">
        <f>'wedstrijd 4-15 en 9-20'!E42</f>
        <v>17.402597499999999</v>
      </c>
      <c r="CM369" s="724"/>
      <c r="CN369" s="724"/>
      <c r="CO369" s="730">
        <f>'wedstrijd 8-19 en 5-16'!W42</f>
        <v>22.605789999999999</v>
      </c>
      <c r="CP369" s="724"/>
      <c r="CQ369" s="724"/>
      <c r="CR369" s="730">
        <f>'wedstrijd 8-19 en 5-16'!R42</f>
        <v>23.396675000000002</v>
      </c>
      <c r="CS369" s="724"/>
      <c r="CT369" s="724"/>
      <c r="CU369" s="730">
        <f>'wedstrijd 6-17 en 7-18'!J42</f>
        <v>19.333332500000001</v>
      </c>
      <c r="CV369" s="724"/>
      <c r="CW369" s="724"/>
      <c r="CX369" s="730">
        <f>'wedstrijd 6-17 en 7-18'!E42</f>
        <v>17.402597499999999</v>
      </c>
      <c r="CY369" s="724"/>
      <c r="CZ369" s="724"/>
      <c r="DA369" s="730">
        <f>'wedstrijd 6-17 en 7-18'!W42</f>
        <v>9.5</v>
      </c>
      <c r="DB369" s="724"/>
      <c r="DC369" s="724"/>
      <c r="DD369" s="730">
        <f>'wedstrijd 6-17 en 7-18'!R42</f>
        <v>9.5</v>
      </c>
      <c r="DE369" s="724"/>
      <c r="DF369" s="724"/>
      <c r="DG369" s="730">
        <f>'wedstrijd 8-19 en 5-16'!J42</f>
        <v>38.925437500000001</v>
      </c>
      <c r="DH369" s="724"/>
      <c r="DI369" s="724"/>
      <c r="DJ369" s="730">
        <f>'wedstrijd 8-19 en 5-16'!E42</f>
        <v>39.840182499999997</v>
      </c>
      <c r="DK369" s="724"/>
      <c r="DL369" s="724"/>
      <c r="DM369" s="730">
        <f>'wedstrijd 4-15 en 9-20'!W42</f>
        <v>27.3</v>
      </c>
      <c r="DN369" s="724"/>
      <c r="DO369" s="724"/>
      <c r="DP369" s="730">
        <f>'wedstrijd 4-15 en 9-20'!R42</f>
        <v>25.109649999999998</v>
      </c>
      <c r="DQ369" s="724"/>
      <c r="DR369" s="724"/>
      <c r="DS369" s="730">
        <f>'wedstrijd 10-21 en 3-14'!J42</f>
        <v>139.5</v>
      </c>
      <c r="DT369" s="724"/>
      <c r="DU369" s="724"/>
      <c r="DV369" s="730">
        <f>'wedstrijd 10-21 en 3-14'!E42</f>
        <v>119.87179500000001</v>
      </c>
      <c r="DW369" s="724"/>
      <c r="DX369" s="724"/>
      <c r="DY369" s="730">
        <f>'wedstrijd 2-13 en 11-22'!W42</f>
        <v>22.214855</v>
      </c>
      <c r="DZ369" s="724"/>
      <c r="EA369" s="724"/>
      <c r="EB369" s="730">
        <f>'wedstrijd 2-13 en 11-22'!R42</f>
        <v>19.967532499999997</v>
      </c>
    </row>
    <row r="370" spans="2:132" s="729" customFormat="1" x14ac:dyDescent="0.25">
      <c r="B370" s="729" t="str">
        <f>'wedstrijd 1-12'!O42</f>
        <v>Haselkamp v.d.Toon</v>
      </c>
      <c r="E370" s="729" t="str">
        <f>'wedstrijd 1-12'!T42</f>
        <v>Scheel Jaap</v>
      </c>
      <c r="H370" s="729" t="str">
        <f>'wedstrijd 2-13 en 11-22'!F42</f>
        <v>Scheel Jaap</v>
      </c>
      <c r="K370" s="729" t="str">
        <f>'wedstrijd 2-13 en 11-22'!K42</f>
        <v xml:space="preserve">Wissel de Ben </v>
      </c>
      <c r="N370" s="729" t="str">
        <f>'wedstrijd 10-21 en 3-14'!S42</f>
        <v>Vermeulen Gert</v>
      </c>
      <c r="Q370" s="729" t="str">
        <f>'wedstrijd 10-21 en 3-14'!X42</f>
        <v>Vulpen van Roel</v>
      </c>
      <c r="T370" s="729" t="str">
        <f>'wedstrijd 4-15 en 9-20'!F42</f>
        <v>Langenberg Jaap</v>
      </c>
      <c r="W370" s="729" t="str">
        <f>'wedstrijd 4-15 en 9-20'!K42</f>
        <v>Houdijker den Jan</v>
      </c>
      <c r="Z370" s="729" t="str">
        <f>'wedstrijd 8-19 en 5-16'!S42</f>
        <v>Vliet v. Cees</v>
      </c>
      <c r="AC370" s="729" t="str">
        <f>'wedstrijd 8-19 en 5-16'!X42</f>
        <v>Janssen Leo</v>
      </c>
      <c r="AF370" s="729" t="str">
        <f>'wedstrijd 6-17 en 7-18'!F42</f>
        <v>Langenberg Jaap</v>
      </c>
      <c r="AI370" s="729" t="str">
        <f>'wedstrijd 6-17 en 7-18'!K42</f>
        <v>Langerak Aart</v>
      </c>
      <c r="AL370" s="729" t="str">
        <f>'wedstrijd 6-17 en 7-18'!S42</f>
        <v>Vulpen van Roel</v>
      </c>
      <c r="AO370" s="729" t="str">
        <f>'wedstrijd 6-17 en 7-18'!X42</f>
        <v>Kamp van de Hennie*</v>
      </c>
      <c r="AR370" s="729" t="str">
        <f>'wedstrijd 8-19 en 5-16'!F42</f>
        <v>Helsdingen Ab</v>
      </c>
      <c r="AU370" s="729" t="str">
        <f>'wedstrijd 8-19 en 5-16'!K42</f>
        <v>Beem v.Gerrit</v>
      </c>
      <c r="AX370" s="729" t="str">
        <f>'wedstrijd 4-15 en 9-20'!S42</f>
        <v>Minnema Jan</v>
      </c>
      <c r="BA370" s="729" t="str">
        <f>'wedstrijd 4-15 en 9-20'!X42</f>
        <v>Uitgevallen Meer v.d.John</v>
      </c>
      <c r="BD370" s="729" t="str">
        <f>'wedstrijd 10-21 en 3-14'!F42</f>
        <v>Bouwman Ad</v>
      </c>
      <c r="BG370" s="729" t="str">
        <f>'wedstrijd 10-21 en 3-14'!K42</f>
        <v>Severs Dick</v>
      </c>
      <c r="BJ370" s="729" t="str">
        <f>'wedstrijd 2-13 en 11-22'!S42</f>
        <v>Wieringen v. Albert</v>
      </c>
      <c r="BM370" s="729" t="str">
        <f>'wedstrijd 2-13 en 11-22'!X42</f>
        <v>Hoefs Marius</v>
      </c>
      <c r="BP370" s="729" t="str">
        <f>'wedstrijd 1-12'!T42</f>
        <v>Scheel Jaap</v>
      </c>
      <c r="BS370" s="729" t="str">
        <f>'wedstrijd 1-12'!O42</f>
        <v>Haselkamp v.d.Toon</v>
      </c>
      <c r="BU370" s="729" t="s">
        <v>509</v>
      </c>
      <c r="BV370" s="729" t="str">
        <f>'wedstrijd 2-13 en 11-22'!K42</f>
        <v xml:space="preserve">Wissel de Ben </v>
      </c>
      <c r="BY370" s="729" t="str">
        <f>'wedstrijd 2-13 en 11-22'!F42</f>
        <v>Scheel Jaap</v>
      </c>
      <c r="CB370" s="729" t="str">
        <f>'wedstrijd 10-21 en 3-14'!X42</f>
        <v>Vulpen van Roel</v>
      </c>
      <c r="CE370" s="729" t="str">
        <f>'wedstrijd 10-21 en 3-14'!S42</f>
        <v>Vermeulen Gert</v>
      </c>
      <c r="CG370" s="729" t="s">
        <v>509</v>
      </c>
      <c r="CH370" s="729" t="str">
        <f>'wedstrijd 4-15 en 9-20'!K42</f>
        <v>Houdijker den Jan</v>
      </c>
      <c r="CK370" s="729" t="str">
        <f>'wedstrijd 4-15 en 9-20'!F42</f>
        <v>Langenberg Jaap</v>
      </c>
      <c r="CN370" s="729" t="str">
        <f>'wedstrijd 8-19 en 5-16'!X42</f>
        <v>Janssen Leo</v>
      </c>
      <c r="CQ370" s="729" t="str">
        <f>'wedstrijd 8-19 en 5-16'!S42</f>
        <v>Vliet v. Cees</v>
      </c>
      <c r="CT370" s="729" t="str">
        <f>'wedstrijd 6-17 en 7-18'!K42</f>
        <v>Langerak Aart</v>
      </c>
      <c r="CW370" s="729" t="str">
        <f>'wedstrijd 6-17 en 7-18'!F42</f>
        <v>Langenberg Jaap</v>
      </c>
      <c r="CZ370" s="729" t="str">
        <f>'wedstrijd 6-17 en 7-18'!X42</f>
        <v>Kamp van de Hennie*</v>
      </c>
      <c r="DC370" s="729" t="str">
        <f>'wedstrijd 6-17 en 7-18'!S42</f>
        <v>Vulpen van Roel</v>
      </c>
      <c r="DF370" s="729" t="str">
        <f>'wedstrijd 8-19 en 5-16'!K42</f>
        <v>Beem v.Gerrit</v>
      </c>
      <c r="DI370" s="729" t="str">
        <f>'wedstrijd 8-19 en 5-16'!F42</f>
        <v>Helsdingen Ab</v>
      </c>
      <c r="DL370" s="729" t="str">
        <f>'wedstrijd 4-15 en 9-20'!X42</f>
        <v>Uitgevallen Meer v.d.John</v>
      </c>
      <c r="DO370" s="729" t="str">
        <f>'wedstrijd 4-15 en 9-20'!S42</f>
        <v>Minnema Jan</v>
      </c>
      <c r="DR370" s="729" t="str">
        <f>'wedstrijd 10-21 en 3-14'!K42</f>
        <v>Severs Dick</v>
      </c>
      <c r="DU370" s="729" t="str">
        <f>'wedstrijd 10-21 en 3-14'!F42</f>
        <v>Bouwman Ad</v>
      </c>
      <c r="DX370" s="729" t="str">
        <f>'wedstrijd 2-13 en 11-22'!X42</f>
        <v>Hoefs Marius</v>
      </c>
      <c r="EA370" s="729" t="str">
        <f>'wedstrijd 2-13 en 11-22'!S42</f>
        <v>Wieringen v. Albert</v>
      </c>
    </row>
    <row r="373" spans="2:132" x14ac:dyDescent="0.2">
      <c r="C373" s="723" t="s">
        <v>319</v>
      </c>
      <c r="I373" s="723" t="s">
        <v>319</v>
      </c>
      <c r="O373" s="723" t="s">
        <v>319</v>
      </c>
      <c r="U373" s="723" t="s">
        <v>319</v>
      </c>
      <c r="AA373" s="723" t="s">
        <v>319</v>
      </c>
      <c r="AG373" s="723" t="s">
        <v>319</v>
      </c>
      <c r="AM373" s="723" t="s">
        <v>319</v>
      </c>
      <c r="AS373" s="723" t="s">
        <v>319</v>
      </c>
      <c r="AY373" s="723" t="s">
        <v>319</v>
      </c>
      <c r="BE373" s="723" t="s">
        <v>319</v>
      </c>
      <c r="BK373" s="723" t="s">
        <v>319</v>
      </c>
      <c r="BQ373" s="723" t="s">
        <v>319</v>
      </c>
      <c r="BW373" s="723" t="s">
        <v>319</v>
      </c>
      <c r="CC373" s="723" t="s">
        <v>319</v>
      </c>
      <c r="CI373" s="723" t="s">
        <v>319</v>
      </c>
      <c r="CO373" s="723" t="s">
        <v>319</v>
      </c>
      <c r="CU373" s="723" t="s">
        <v>319</v>
      </c>
      <c r="DA373" s="723" t="s">
        <v>319</v>
      </c>
      <c r="DG373" s="723" t="s">
        <v>319</v>
      </c>
      <c r="DM373" s="723" t="s">
        <v>319</v>
      </c>
      <c r="DS373" s="723" t="s">
        <v>319</v>
      </c>
      <c r="DY373" s="723" t="s">
        <v>319</v>
      </c>
    </row>
    <row r="374" spans="2:132" x14ac:dyDescent="0.2">
      <c r="B374" s="724">
        <f>'wedstrijd 1-12'!L1</f>
        <v>1</v>
      </c>
      <c r="F374" s="725">
        <f>'wedstrijd 1-12'!I2</f>
        <v>43382</v>
      </c>
      <c r="G374" s="724"/>
      <c r="H374" s="724">
        <f>'wedstrijd 2-13 en 11-22'!C1</f>
        <v>2</v>
      </c>
      <c r="I374" s="724"/>
      <c r="J374" s="724"/>
      <c r="K374" s="724"/>
      <c r="L374" s="725">
        <f>'wedstrijd 2-13 en 11-22'!A1</f>
        <v>43389</v>
      </c>
      <c r="M374" s="724"/>
      <c r="N374" s="724">
        <f>'wedstrijd 10-21 en 3-14'!P1</f>
        <v>3</v>
      </c>
      <c r="O374" s="724"/>
      <c r="P374" s="724"/>
      <c r="Q374" s="724"/>
      <c r="R374" s="725">
        <f>'wedstrijd 10-21 en 3-14'!M2</f>
        <v>43396</v>
      </c>
      <c r="S374" s="724"/>
      <c r="T374" s="724">
        <f>'wedstrijd 4-15 en 9-20'!C1</f>
        <v>4</v>
      </c>
      <c r="U374" s="724"/>
      <c r="V374" s="724"/>
      <c r="W374" s="724"/>
      <c r="X374" s="725">
        <f>'wedstrijd 4-15 en 9-20'!A1</f>
        <v>43403</v>
      </c>
      <c r="Y374" s="724"/>
      <c r="Z374" s="724">
        <f>'wedstrijd 8-19 en 5-16'!P1</f>
        <v>5</v>
      </c>
      <c r="AA374" s="724"/>
      <c r="AB374" s="724"/>
      <c r="AC374" s="724"/>
      <c r="AD374" s="725">
        <f>'wedstrijd 8-19 en 5-16'!M2</f>
        <v>43410</v>
      </c>
      <c r="AE374" s="724"/>
      <c r="AF374" s="724">
        <f>'wedstrijd 6-17 en 7-18'!C1</f>
        <v>6</v>
      </c>
      <c r="AG374" s="724"/>
      <c r="AH374" s="724"/>
      <c r="AI374" s="724"/>
      <c r="AJ374" s="725">
        <f>'wedstrijd 6-17 en 7-18'!A1</f>
        <v>43417</v>
      </c>
      <c r="AK374" s="724"/>
      <c r="AL374" s="724">
        <f>'wedstrijd 6-17 en 7-18'!P1</f>
        <v>7</v>
      </c>
      <c r="AM374" s="724"/>
      <c r="AN374" s="724"/>
      <c r="AO374" s="724"/>
      <c r="AP374" s="725">
        <f>'wedstrijd 6-17 en 7-18'!M2</f>
        <v>43424</v>
      </c>
      <c r="AQ374" s="724"/>
      <c r="AR374" s="724">
        <f>'wedstrijd 8-19 en 5-16'!C1</f>
        <v>8</v>
      </c>
      <c r="AS374" s="724"/>
      <c r="AT374" s="724"/>
      <c r="AU374" s="724"/>
      <c r="AV374" s="725">
        <f>'wedstrijd 8-19 en 5-16'!A1</f>
        <v>43431</v>
      </c>
      <c r="AW374" s="724"/>
      <c r="AX374" s="724">
        <f>'wedstrijd 4-15 en 9-20'!P1</f>
        <v>9</v>
      </c>
      <c r="AY374" s="724"/>
      <c r="AZ374" s="724"/>
      <c r="BA374" s="724"/>
      <c r="BB374" s="725">
        <f>'wedstrijd 4-15 en 9-20'!M2</f>
        <v>43438</v>
      </c>
      <c r="BC374" s="724"/>
      <c r="BD374" s="724">
        <f>'wedstrijd 10-21 en 3-14'!C1</f>
        <v>10</v>
      </c>
      <c r="BE374" s="724"/>
      <c r="BF374" s="724"/>
      <c r="BG374" s="724"/>
      <c r="BH374" s="725">
        <f>'wedstrijd 10-21 en 3-14'!A1</f>
        <v>43445</v>
      </c>
      <c r="BI374" s="724"/>
      <c r="BJ374" s="724">
        <f>'wedstrijd 2-13 en 11-22'!P1</f>
        <v>11</v>
      </c>
      <c r="BK374" s="724"/>
      <c r="BL374" s="724"/>
      <c r="BM374" s="724"/>
      <c r="BN374" s="725">
        <f>'wedstrijd 2-13 en 11-22'!M2</f>
        <v>43452</v>
      </c>
      <c r="BO374" s="724"/>
      <c r="BP374" s="724" t="str">
        <f>'wedstrijd 1-12'!L55</f>
        <v>12</v>
      </c>
      <c r="BQ374" s="724"/>
      <c r="BR374" s="724"/>
      <c r="BS374" s="724"/>
      <c r="BT374" s="726" t="str">
        <f>'wedstrijd 1-12'!I55</f>
        <v>08-01-2019</v>
      </c>
      <c r="BU374" s="724"/>
      <c r="BV374" s="724">
        <f>'wedstrijd 2-13 en 11-22'!C55</f>
        <v>13</v>
      </c>
      <c r="BW374" s="724"/>
      <c r="BX374" s="724"/>
      <c r="BY374" s="724"/>
      <c r="BZ374" s="725" t="str">
        <f>'wedstrijd 2-13 en 11-22'!A55</f>
        <v>15-01-2019</v>
      </c>
      <c r="CA374" s="724"/>
      <c r="CB374" s="724">
        <f>'wedstrijd 10-21 en 3-14'!P55</f>
        <v>14</v>
      </c>
      <c r="CC374" s="724"/>
      <c r="CD374" s="724"/>
      <c r="CE374" s="724"/>
      <c r="CF374" s="727" t="str">
        <f>'wedstrijd 10-21 en 3-14'!N55</f>
        <v>22-01-2019</v>
      </c>
      <c r="CG374" s="724"/>
      <c r="CH374" s="724">
        <f>'wedstrijd 4-15 en 9-20'!C55</f>
        <v>15</v>
      </c>
      <c r="CI374" s="724"/>
      <c r="CJ374" s="724"/>
      <c r="CK374" s="724"/>
      <c r="CL374" s="727" t="str">
        <f>'wedstrijd 4-15 en 9-20'!A55</f>
        <v>29-01-2019</v>
      </c>
      <c r="CM374" s="724"/>
      <c r="CN374" s="724">
        <f>'wedstrijd 8-19 en 5-16'!P55</f>
        <v>16</v>
      </c>
      <c r="CO374" s="724"/>
      <c r="CP374" s="724"/>
      <c r="CQ374" s="724"/>
      <c r="CR374" s="727" t="str">
        <f>'wedstrijd 8-19 en 5-16'!N55</f>
        <v>05-02-2019</v>
      </c>
      <c r="CS374" s="724"/>
      <c r="CT374" s="724">
        <f>'wedstrijd 6-17 en 7-18'!C55</f>
        <v>17</v>
      </c>
      <c r="CU374" s="724"/>
      <c r="CV374" s="724"/>
      <c r="CW374" s="724"/>
      <c r="CX374" s="727" t="str">
        <f>'wedstrijd 6-17 en 7-18'!A55</f>
        <v>12-02-2019</v>
      </c>
      <c r="CY374" s="724"/>
      <c r="CZ374" s="724">
        <f>'wedstrijd 6-17 en 7-18'!P55</f>
        <v>18</v>
      </c>
      <c r="DA374" s="724"/>
      <c r="DB374" s="724"/>
      <c r="DC374" s="724"/>
      <c r="DD374" s="727" t="str">
        <f>'wedstrijd 6-17 en 7-18'!N55</f>
        <v>19-02-2019</v>
      </c>
      <c r="DE374" s="724"/>
      <c r="DF374" s="724">
        <f>'wedstrijd 8-19 en 5-16'!C55</f>
        <v>19</v>
      </c>
      <c r="DG374" s="724"/>
      <c r="DH374" s="724"/>
      <c r="DI374" s="724"/>
      <c r="DJ374" s="727" t="str">
        <f>'wedstrijd 8-19 en 5-16'!A55</f>
        <v>26-02-2019</v>
      </c>
      <c r="DK374" s="724"/>
      <c r="DL374" s="724">
        <f>'wedstrijd 4-15 en 9-20'!P55</f>
        <v>20</v>
      </c>
      <c r="DM374" s="724"/>
      <c r="DN374" s="724"/>
      <c r="DO374" s="724"/>
      <c r="DP374" s="727" t="str">
        <f>'wedstrijd 4-15 en 9-20'!N55</f>
        <v>05-03-2019</v>
      </c>
      <c r="DQ374" s="724"/>
      <c r="DR374" s="724">
        <f>'wedstrijd 10-21 en 3-14'!C55</f>
        <v>21</v>
      </c>
      <c r="DS374" s="724"/>
      <c r="DT374" s="724"/>
      <c r="DU374" s="724"/>
      <c r="DV374" s="727" t="str">
        <f>'wedstrijd 10-21 en 3-14'!A55</f>
        <v>12-03-2019</v>
      </c>
      <c r="DW374" s="724"/>
      <c r="DX374" s="724">
        <f>'wedstrijd 2-13 en 11-22'!P55</f>
        <v>22</v>
      </c>
      <c r="DY374" s="724"/>
      <c r="DZ374" s="724"/>
      <c r="EA374" s="724"/>
      <c r="EB374" s="727" t="str">
        <f>'wedstrijd 2-13 en 11-22'!N55</f>
        <v>19-03-2019</v>
      </c>
    </row>
    <row r="375" spans="2:132" x14ac:dyDescent="0.2">
      <c r="G375" s="724"/>
      <c r="H375" s="724"/>
      <c r="I375" s="724"/>
      <c r="J375" s="724"/>
      <c r="K375" s="724"/>
      <c r="L375" s="724"/>
      <c r="M375" s="724"/>
      <c r="N375" s="724"/>
      <c r="O375" s="724"/>
      <c r="P375" s="724"/>
      <c r="Q375" s="724"/>
      <c r="R375" s="724"/>
      <c r="S375" s="724"/>
      <c r="T375" s="724"/>
      <c r="U375" s="724"/>
      <c r="V375" s="724"/>
      <c r="W375" s="724"/>
      <c r="X375" s="724"/>
      <c r="Y375" s="724"/>
      <c r="Z375" s="724"/>
      <c r="AA375" s="724"/>
      <c r="AB375" s="724"/>
      <c r="AC375" s="724"/>
      <c r="AD375" s="724"/>
      <c r="AE375" s="724"/>
      <c r="AF375" s="724"/>
      <c r="AG375" s="724"/>
      <c r="AH375" s="724"/>
      <c r="AI375" s="724"/>
      <c r="AJ375" s="724"/>
      <c r="AK375" s="724"/>
      <c r="AL375" s="724"/>
      <c r="AM375" s="724"/>
      <c r="AN375" s="724"/>
      <c r="AO375" s="724"/>
      <c r="AP375" s="724"/>
      <c r="AQ375" s="724"/>
      <c r="AR375" s="724"/>
      <c r="AS375" s="724"/>
      <c r="AT375" s="724"/>
      <c r="AU375" s="724"/>
      <c r="AV375" s="724"/>
      <c r="AW375" s="724"/>
      <c r="AX375" s="724"/>
      <c r="AY375" s="724"/>
      <c r="AZ375" s="724"/>
      <c r="BA375" s="724"/>
      <c r="BB375" s="724"/>
      <c r="BC375" s="724"/>
      <c r="BD375" s="724"/>
      <c r="BE375" s="724"/>
      <c r="BF375" s="724"/>
      <c r="BG375" s="724"/>
      <c r="BH375" s="724"/>
      <c r="BI375" s="724"/>
      <c r="BJ375" s="724"/>
      <c r="BK375" s="724"/>
      <c r="BL375" s="724"/>
      <c r="BM375" s="724"/>
      <c r="BN375" s="724"/>
      <c r="BO375" s="724"/>
      <c r="BP375" s="724"/>
      <c r="BQ375" s="724"/>
      <c r="BR375" s="724"/>
      <c r="BS375" s="724"/>
      <c r="BT375" s="724"/>
      <c r="BU375" s="724"/>
      <c r="BV375" s="724"/>
      <c r="BW375" s="724"/>
      <c r="BX375" s="724"/>
      <c r="BY375" s="724"/>
      <c r="BZ375" s="724"/>
      <c r="CA375" s="724"/>
      <c r="CB375" s="724"/>
      <c r="CC375" s="724"/>
      <c r="CD375" s="724"/>
      <c r="CE375" s="724"/>
      <c r="CF375" s="724"/>
      <c r="CG375" s="724"/>
      <c r="CH375" s="724"/>
      <c r="CI375" s="724"/>
      <c r="CJ375" s="724"/>
      <c r="CK375" s="724"/>
      <c r="CL375" s="724"/>
      <c r="CM375" s="724"/>
      <c r="CN375" s="724"/>
      <c r="CO375" s="724"/>
      <c r="CP375" s="724"/>
      <c r="CQ375" s="724"/>
      <c r="CR375" s="724"/>
      <c r="CS375" s="724"/>
      <c r="CT375" s="724"/>
      <c r="CU375" s="724"/>
      <c r="CV375" s="724"/>
      <c r="CW375" s="724"/>
      <c r="CX375" s="724"/>
      <c r="CY375" s="724"/>
      <c r="CZ375" s="724"/>
      <c r="DA375" s="724"/>
      <c r="DB375" s="724"/>
      <c r="DC375" s="724"/>
      <c r="DD375" s="724"/>
      <c r="DE375" s="724"/>
      <c r="DF375" s="724"/>
      <c r="DG375" s="724"/>
      <c r="DH375" s="724"/>
      <c r="DI375" s="724"/>
      <c r="DJ375" s="724"/>
      <c r="DK375" s="724"/>
      <c r="DL375" s="724"/>
      <c r="DM375" s="724"/>
      <c r="DN375" s="724"/>
      <c r="DO375" s="724"/>
      <c r="DP375" s="724"/>
      <c r="DQ375" s="724"/>
      <c r="DR375" s="724"/>
      <c r="DS375" s="724"/>
      <c r="DT375" s="724"/>
      <c r="DU375" s="724"/>
      <c r="DV375" s="724"/>
      <c r="DW375" s="724"/>
      <c r="DX375" s="724"/>
      <c r="DY375" s="724"/>
      <c r="DZ375" s="724"/>
      <c r="EA375" s="724"/>
      <c r="EB375" s="724"/>
    </row>
    <row r="376" spans="2:132" x14ac:dyDescent="0.2">
      <c r="G376" s="724"/>
      <c r="H376" s="724"/>
      <c r="I376" s="724"/>
      <c r="J376" s="724"/>
      <c r="K376" s="724"/>
      <c r="L376" s="724"/>
      <c r="M376" s="724"/>
      <c r="N376" s="724"/>
      <c r="O376" s="724"/>
      <c r="P376" s="724"/>
      <c r="Q376" s="724"/>
      <c r="R376" s="724"/>
      <c r="S376" s="724"/>
      <c r="T376" s="724"/>
      <c r="U376" s="724"/>
      <c r="V376" s="724"/>
      <c r="W376" s="724"/>
      <c r="X376" s="724"/>
      <c r="Y376" s="724"/>
      <c r="Z376" s="724"/>
      <c r="AA376" s="724"/>
      <c r="AB376" s="724"/>
      <c r="AC376" s="724"/>
      <c r="AD376" s="724"/>
      <c r="AE376" s="724"/>
      <c r="AF376" s="724"/>
      <c r="AG376" s="724"/>
      <c r="AH376" s="724"/>
      <c r="AI376" s="724"/>
      <c r="AJ376" s="724"/>
      <c r="AK376" s="724"/>
      <c r="AL376" s="724"/>
      <c r="AM376" s="724"/>
      <c r="AN376" s="724"/>
      <c r="AO376" s="724"/>
      <c r="AP376" s="724"/>
      <c r="AQ376" s="724"/>
      <c r="AR376" s="724"/>
      <c r="AS376" s="724"/>
      <c r="AT376" s="724"/>
      <c r="AU376" s="724"/>
      <c r="AV376" s="724"/>
      <c r="AW376" s="724"/>
      <c r="AX376" s="724"/>
      <c r="AY376" s="724"/>
      <c r="AZ376" s="724"/>
      <c r="BA376" s="724"/>
      <c r="BB376" s="724"/>
      <c r="BC376" s="724"/>
      <c r="BD376" s="724"/>
      <c r="BE376" s="724"/>
      <c r="BF376" s="724"/>
      <c r="BG376" s="724"/>
      <c r="BH376" s="724"/>
      <c r="BI376" s="724"/>
      <c r="BJ376" s="724"/>
      <c r="BK376" s="724"/>
      <c r="BL376" s="724"/>
      <c r="BM376" s="724"/>
      <c r="BN376" s="724"/>
      <c r="BO376" s="724"/>
      <c r="BP376" s="724"/>
      <c r="BQ376" s="724"/>
      <c r="BR376" s="724"/>
      <c r="BS376" s="724"/>
      <c r="BT376" s="724"/>
      <c r="BU376" s="724"/>
      <c r="BV376" s="724"/>
      <c r="BW376" s="724"/>
      <c r="BX376" s="724"/>
      <c r="BY376" s="724"/>
      <c r="BZ376" s="724"/>
      <c r="CA376" s="724"/>
      <c r="CB376" s="724"/>
      <c r="CC376" s="724"/>
      <c r="CD376" s="724"/>
      <c r="CE376" s="724"/>
      <c r="CF376" s="724"/>
      <c r="CG376" s="724"/>
      <c r="CH376" s="724"/>
      <c r="CI376" s="724"/>
      <c r="CJ376" s="724"/>
      <c r="CK376" s="724"/>
      <c r="CL376" s="724"/>
      <c r="CM376" s="724"/>
      <c r="CN376" s="724"/>
      <c r="CO376" s="724"/>
      <c r="CP376" s="724"/>
      <c r="CQ376" s="724"/>
      <c r="CR376" s="724"/>
      <c r="CS376" s="724"/>
      <c r="CT376" s="724"/>
      <c r="CU376" s="724"/>
      <c r="CV376" s="724"/>
      <c r="CW376" s="724"/>
      <c r="CX376" s="724"/>
      <c r="CY376" s="724"/>
      <c r="CZ376" s="724"/>
      <c r="DA376" s="724"/>
      <c r="DB376" s="724"/>
      <c r="DC376" s="724"/>
      <c r="DD376" s="724"/>
      <c r="DE376" s="724"/>
      <c r="DF376" s="724"/>
      <c r="DG376" s="724"/>
      <c r="DH376" s="724"/>
      <c r="DI376" s="724"/>
      <c r="DJ376" s="724"/>
      <c r="DK376" s="724"/>
      <c r="DL376" s="724"/>
      <c r="DM376" s="724"/>
      <c r="DN376" s="724"/>
      <c r="DO376" s="724"/>
      <c r="DP376" s="724"/>
      <c r="DQ376" s="724"/>
      <c r="DR376" s="724"/>
      <c r="DS376" s="724"/>
      <c r="DT376" s="724"/>
      <c r="DU376" s="724"/>
      <c r="DV376" s="724"/>
      <c r="DW376" s="724"/>
      <c r="DX376" s="724"/>
      <c r="DY376" s="724"/>
      <c r="DZ376" s="724"/>
      <c r="EA376" s="724"/>
      <c r="EB376" s="724"/>
    </row>
    <row r="377" spans="2:132" x14ac:dyDescent="0.2">
      <c r="B377" s="724"/>
      <c r="C377" s="724" t="str">
        <f>'wedstrijd 1-12'!L43</f>
        <v>G</v>
      </c>
      <c r="D377" s="724"/>
      <c r="E377" s="724"/>
      <c r="F377" s="724" t="str">
        <f>'wedstrijd 1-12'!Q43</f>
        <v>G</v>
      </c>
      <c r="G377" s="724"/>
      <c r="H377" s="724"/>
      <c r="I377" s="724" t="str">
        <f>'wedstrijd 2-13 en 11-22'!C43</f>
        <v>D</v>
      </c>
      <c r="J377" s="724"/>
      <c r="K377" s="724"/>
      <c r="L377" s="724" t="str">
        <f>'wedstrijd 2-13 en 11-22'!H43</f>
        <v>D</v>
      </c>
      <c r="M377" s="724"/>
      <c r="N377" s="724"/>
      <c r="O377" s="724" t="str">
        <f>'wedstrijd 10-21 en 3-14'!P43</f>
        <v>A</v>
      </c>
      <c r="P377" s="724"/>
      <c r="Q377" s="724"/>
      <c r="R377" s="724" t="str">
        <f>'wedstrijd 10-21 en 3-14'!U43</f>
        <v>A</v>
      </c>
      <c r="S377" s="724"/>
      <c r="T377" s="724"/>
      <c r="U377" s="724" t="str">
        <f>'wedstrijd 4-15 en 9-20'!C43</f>
        <v>F</v>
      </c>
      <c r="V377" s="724"/>
      <c r="W377" s="724"/>
      <c r="X377" s="724" t="str">
        <f>'wedstrijd 4-15 en 9-20'!H43</f>
        <v>F</v>
      </c>
      <c r="Y377" s="724"/>
      <c r="Z377" s="724"/>
      <c r="AA377" s="724" t="str">
        <f>'wedstrijd 8-19 en 5-16'!P43</f>
        <v>F</v>
      </c>
      <c r="AB377" s="724"/>
      <c r="AC377" s="724"/>
      <c r="AD377" s="724" t="str">
        <f>'wedstrijd 8-19 en 5-16'!U43</f>
        <v>F</v>
      </c>
      <c r="AE377" s="724"/>
      <c r="AF377" s="724"/>
      <c r="AG377" s="724" t="str">
        <f>'wedstrijd 6-17 en 7-18'!C43</f>
        <v>B</v>
      </c>
      <c r="AH377" s="724"/>
      <c r="AI377" s="724"/>
      <c r="AJ377" s="724" t="str">
        <f>'wedstrijd 6-17 en 7-18'!H43</f>
        <v>B</v>
      </c>
      <c r="AK377" s="724"/>
      <c r="AL377" s="724"/>
      <c r="AM377" s="724" t="str">
        <f>'wedstrijd 6-17 en 7-18'!P43</f>
        <v>B</v>
      </c>
      <c r="AN377" s="724"/>
      <c r="AO377" s="724"/>
      <c r="AP377" s="724" t="str">
        <f>'wedstrijd 6-17 en 7-18'!U43</f>
        <v>B</v>
      </c>
      <c r="AQ377" s="724"/>
      <c r="AR377" s="724"/>
      <c r="AS377" s="724" t="str">
        <f>'wedstrijd 8-19 en 5-16'!C43</f>
        <v>F</v>
      </c>
      <c r="AT377" s="724"/>
      <c r="AU377" s="724"/>
      <c r="AV377" s="724" t="str">
        <f>'wedstrijd 8-19 en 5-16'!H43</f>
        <v>F</v>
      </c>
      <c r="AW377" s="724"/>
      <c r="AX377" s="724"/>
      <c r="AY377" s="724" t="str">
        <f>'wedstrijd 4-15 en 9-20'!P43</f>
        <v>A</v>
      </c>
      <c r="AZ377" s="724"/>
      <c r="BA377" s="724"/>
      <c r="BB377" s="724" t="str">
        <f>'wedstrijd 4-15 en 9-20'!U43</f>
        <v>A</v>
      </c>
      <c r="BC377" s="724"/>
      <c r="BD377" s="724"/>
      <c r="BE377" s="724" t="str">
        <f>'wedstrijd 10-21 en 3-14'!C43</f>
        <v>F</v>
      </c>
      <c r="BF377" s="724"/>
      <c r="BG377" s="724"/>
      <c r="BH377" s="724" t="str">
        <f>'wedstrijd 10-21 en 3-14'!H43</f>
        <v>F</v>
      </c>
      <c r="BI377" s="724"/>
      <c r="BJ377" s="724"/>
      <c r="BK377" s="724" t="str">
        <f>'wedstrijd 2-13 en 11-22'!P43</f>
        <v>B</v>
      </c>
      <c r="BL377" s="724"/>
      <c r="BM377" s="724"/>
      <c r="BN377" s="724" t="str">
        <f>'wedstrijd 2-13 en 11-22'!U43</f>
        <v>B</v>
      </c>
      <c r="BO377" s="724"/>
      <c r="BP377" s="724"/>
      <c r="BQ377" s="724" t="str">
        <f>'wedstrijd 1-12'!Q43</f>
        <v>G</v>
      </c>
      <c r="BR377" s="724"/>
      <c r="BS377" s="724"/>
      <c r="BT377" s="724" t="str">
        <f>'wedstrijd 1-12'!L43</f>
        <v>G</v>
      </c>
      <c r="BU377" s="724"/>
      <c r="BV377" s="724"/>
      <c r="BW377" s="724" t="str">
        <f>'wedstrijd 2-13 en 11-22'!H43</f>
        <v>D</v>
      </c>
      <c r="BX377" s="724"/>
      <c r="BY377" s="724"/>
      <c r="BZ377" s="724" t="str">
        <f>'wedstrijd 2-13 en 11-22'!C43</f>
        <v>D</v>
      </c>
      <c r="CA377" s="724"/>
      <c r="CB377" s="724"/>
      <c r="CC377" s="724" t="str">
        <f>'wedstrijd 10-21 en 3-14'!U43</f>
        <v>A</v>
      </c>
      <c r="CD377" s="724"/>
      <c r="CE377" s="724"/>
      <c r="CF377" s="724" t="str">
        <f>'wedstrijd 10-21 en 3-14'!P43</f>
        <v>A</v>
      </c>
      <c r="CG377" s="724"/>
      <c r="CH377" s="724"/>
      <c r="CI377" s="724" t="str">
        <f>'wedstrijd 4-15 en 9-20'!H43</f>
        <v>F</v>
      </c>
      <c r="CJ377" s="724"/>
      <c r="CK377" s="724"/>
      <c r="CL377" s="724" t="str">
        <f>'wedstrijd 4-15 en 9-20'!C43</f>
        <v>F</v>
      </c>
      <c r="CM377" s="724"/>
      <c r="CN377" s="724"/>
      <c r="CO377" s="724" t="str">
        <f>'wedstrijd 8-19 en 5-16'!U43</f>
        <v>F</v>
      </c>
      <c r="CP377" s="724"/>
      <c r="CQ377" s="724"/>
      <c r="CR377" s="724" t="str">
        <f>'wedstrijd 8-19 en 5-16'!P43</f>
        <v>F</v>
      </c>
      <c r="CS377" s="724"/>
      <c r="CT377" s="724"/>
      <c r="CU377" s="724" t="str">
        <f>'wedstrijd 6-17 en 7-18'!H43</f>
        <v>B</v>
      </c>
      <c r="CV377" s="724"/>
      <c r="CW377" s="724"/>
      <c r="CX377" s="724" t="str">
        <f>'wedstrijd 6-17 en 7-18'!C43</f>
        <v>B</v>
      </c>
      <c r="CY377" s="724"/>
      <c r="CZ377" s="724"/>
      <c r="DA377" s="724" t="str">
        <f>'wedstrijd 6-17 en 7-18'!U43</f>
        <v>B</v>
      </c>
      <c r="DB377" s="724"/>
      <c r="DC377" s="724"/>
      <c r="DD377" s="724" t="str">
        <f>'wedstrijd 6-17 en 7-18'!P43</f>
        <v>B</v>
      </c>
      <c r="DE377" s="724"/>
      <c r="DF377" s="724"/>
      <c r="DG377" s="724" t="str">
        <f>'wedstrijd 8-19 en 5-16'!H43</f>
        <v>F</v>
      </c>
      <c r="DH377" s="724"/>
      <c r="DI377" s="724"/>
      <c r="DJ377" s="724" t="str">
        <f>'wedstrijd 8-19 en 5-16'!C43</f>
        <v>F</v>
      </c>
      <c r="DK377" s="724"/>
      <c r="DL377" s="724"/>
      <c r="DM377" s="724" t="str">
        <f>'wedstrijd 4-15 en 9-20'!U43</f>
        <v>A</v>
      </c>
      <c r="DN377" s="724"/>
      <c r="DO377" s="724"/>
      <c r="DP377" s="724" t="str">
        <f>'wedstrijd 4-15 en 9-20'!P43</f>
        <v>A</v>
      </c>
      <c r="DQ377" s="724"/>
      <c r="DR377" s="724"/>
      <c r="DS377" s="724" t="str">
        <f>'wedstrijd 10-21 en 3-14'!H43</f>
        <v>F</v>
      </c>
      <c r="DT377" s="724"/>
      <c r="DU377" s="724"/>
      <c r="DV377" s="724" t="str">
        <f>'wedstrijd 10-21 en 3-14'!C43</f>
        <v>F</v>
      </c>
      <c r="DW377" s="724"/>
      <c r="DX377" s="724"/>
      <c r="DY377" s="724" t="str">
        <f>'wedstrijd 2-13 en 11-22'!U43</f>
        <v>B</v>
      </c>
      <c r="DZ377" s="724"/>
      <c r="EA377" s="724"/>
      <c r="EB377" s="724" t="str">
        <f>'wedstrijd 2-13 en 11-22'!P43</f>
        <v>B</v>
      </c>
    </row>
    <row r="378" spans="2:132" x14ac:dyDescent="0.2">
      <c r="G378" s="724"/>
      <c r="H378" s="724"/>
      <c r="I378" s="724"/>
      <c r="J378" s="724"/>
      <c r="K378" s="724"/>
      <c r="L378" s="724"/>
      <c r="M378" s="724"/>
      <c r="N378" s="724"/>
      <c r="O378" s="724"/>
      <c r="P378" s="724"/>
      <c r="Q378" s="724"/>
      <c r="R378" s="724"/>
      <c r="S378" s="724"/>
      <c r="T378" s="724"/>
      <c r="U378" s="724"/>
      <c r="V378" s="724"/>
      <c r="W378" s="724"/>
      <c r="X378" s="724"/>
      <c r="Y378" s="724"/>
      <c r="Z378" s="724"/>
      <c r="AA378" s="724"/>
      <c r="AB378" s="724"/>
      <c r="AC378" s="724"/>
      <c r="AD378" s="724"/>
      <c r="AE378" s="724"/>
      <c r="AF378" s="724"/>
      <c r="AG378" s="724"/>
      <c r="AH378" s="724"/>
      <c r="AI378" s="724"/>
      <c r="AJ378" s="724"/>
      <c r="AK378" s="724"/>
      <c r="AL378" s="724"/>
      <c r="AM378" s="724"/>
      <c r="AN378" s="724"/>
      <c r="AO378" s="724"/>
      <c r="AP378" s="724"/>
      <c r="AQ378" s="724"/>
      <c r="AR378" s="724"/>
      <c r="AS378" s="724"/>
      <c r="AT378" s="724"/>
      <c r="AU378" s="724"/>
      <c r="AV378" s="724"/>
      <c r="AW378" s="724"/>
      <c r="AX378" s="724"/>
      <c r="AY378" s="724"/>
      <c r="AZ378" s="724"/>
      <c r="BA378" s="724"/>
      <c r="BB378" s="724"/>
      <c r="BC378" s="724"/>
      <c r="BD378" s="724"/>
      <c r="BE378" s="724"/>
      <c r="BF378" s="724"/>
      <c r="BG378" s="724"/>
      <c r="BH378" s="724"/>
      <c r="BI378" s="724"/>
      <c r="BJ378" s="724"/>
      <c r="BK378" s="724"/>
      <c r="BL378" s="724"/>
      <c r="BM378" s="724"/>
      <c r="BN378" s="724"/>
      <c r="BO378" s="724"/>
      <c r="BP378" s="724"/>
      <c r="BQ378" s="724"/>
      <c r="BR378" s="724"/>
      <c r="BS378" s="724"/>
      <c r="BT378" s="724"/>
      <c r="BU378" s="724"/>
      <c r="BV378" s="724"/>
      <c r="BW378" s="724"/>
      <c r="BX378" s="724"/>
      <c r="BY378" s="724"/>
      <c r="BZ378" s="724"/>
      <c r="CA378" s="724"/>
      <c r="CB378" s="724"/>
      <c r="CC378" s="724"/>
      <c r="CD378" s="724"/>
      <c r="CE378" s="724"/>
      <c r="CF378" s="724"/>
      <c r="CG378" s="724"/>
      <c r="CH378" s="724"/>
      <c r="CI378" s="724"/>
      <c r="CJ378" s="724"/>
      <c r="CK378" s="724"/>
      <c r="CL378" s="724"/>
      <c r="CM378" s="724"/>
      <c r="CN378" s="724"/>
      <c r="CO378" s="724"/>
      <c r="CP378" s="724"/>
      <c r="CQ378" s="724"/>
      <c r="CR378" s="724"/>
      <c r="CS378" s="724"/>
      <c r="CT378" s="724"/>
      <c r="CU378" s="724"/>
      <c r="CV378" s="724"/>
      <c r="CW378" s="724"/>
      <c r="CX378" s="724"/>
      <c r="CY378" s="724"/>
      <c r="CZ378" s="724"/>
      <c r="DA378" s="724"/>
      <c r="DB378" s="724"/>
      <c r="DC378" s="724"/>
      <c r="DD378" s="724"/>
      <c r="DE378" s="724"/>
      <c r="DF378" s="724"/>
      <c r="DG378" s="724"/>
      <c r="DH378" s="724"/>
      <c r="DI378" s="724"/>
      <c r="DJ378" s="724"/>
      <c r="DK378" s="724"/>
      <c r="DL378" s="724"/>
      <c r="DM378" s="724"/>
      <c r="DN378" s="724"/>
      <c r="DO378" s="724"/>
      <c r="DP378" s="724"/>
      <c r="DQ378" s="724"/>
      <c r="DR378" s="724"/>
      <c r="DS378" s="724"/>
      <c r="DT378" s="724"/>
      <c r="DU378" s="724"/>
      <c r="DV378" s="724"/>
      <c r="DW378" s="724"/>
      <c r="DX378" s="724"/>
      <c r="DY378" s="724"/>
      <c r="DZ378" s="724"/>
      <c r="EA378" s="724"/>
      <c r="EB378" s="724"/>
    </row>
    <row r="379" spans="2:132" x14ac:dyDescent="0.2">
      <c r="C379" s="730">
        <f>'wedstrijd 1-12'!N43</f>
        <v>17.570754999999998</v>
      </c>
      <c r="D379" s="724"/>
      <c r="E379" s="724"/>
      <c r="F379" s="730">
        <f>'wedstrijd 1-12'!S43</f>
        <v>17.402597499999999</v>
      </c>
      <c r="G379" s="724"/>
      <c r="H379" s="724"/>
      <c r="I379" s="730">
        <f>'wedstrijd 2-13 en 11-22'!E43</f>
        <v>30.226700000000001</v>
      </c>
      <c r="J379" s="724"/>
      <c r="K379" s="724"/>
      <c r="L379" s="730">
        <f>'wedstrijd 2-13 en 11-22'!J43</f>
        <v>35.602409999999999</v>
      </c>
      <c r="M379" s="724"/>
      <c r="N379" s="724"/>
      <c r="O379" s="730">
        <f>'wedstrijd 10-21 en 3-14'!R43</f>
        <v>87.268517500000002</v>
      </c>
      <c r="P379" s="724"/>
      <c r="Q379" s="724"/>
      <c r="R379" s="730">
        <f>'wedstrijd 10-21 en 3-14'!W43</f>
        <v>66.020407500000005</v>
      </c>
      <c r="S379" s="724"/>
      <c r="T379" s="724"/>
      <c r="U379" s="730">
        <f>'wedstrijd 4-15 en 9-20'!E43</f>
        <v>19.967532499999997</v>
      </c>
      <c r="V379" s="724"/>
      <c r="W379" s="724"/>
      <c r="X379" s="730">
        <f>'wedstrijd 4-15 en 9-20'!J43</f>
        <v>22.681705000000001</v>
      </c>
      <c r="Y379" s="724"/>
      <c r="Z379" s="724"/>
      <c r="AA379" s="730">
        <f>'wedstrijd 8-19 en 5-16'!R43</f>
        <v>23.458904999999998</v>
      </c>
      <c r="AB379" s="724"/>
      <c r="AC379" s="724"/>
      <c r="AD379" s="730">
        <f>'wedstrijd 8-19 en 5-16'!W43</f>
        <v>22.214855</v>
      </c>
      <c r="AE379" s="724"/>
      <c r="AF379" s="724"/>
      <c r="AG379" s="730">
        <f>'wedstrijd 6-17 en 7-18'!E43</f>
        <v>38.988095000000001</v>
      </c>
      <c r="AH379" s="724"/>
      <c r="AI379" s="724"/>
      <c r="AJ379" s="730">
        <f>'wedstrijd 6-17 en 7-18'!J43</f>
        <v>44.438877500000004</v>
      </c>
      <c r="AK379" s="724"/>
      <c r="AL379" s="724"/>
      <c r="AM379" s="730">
        <f>'wedstrijd 6-17 en 7-18'!R43</f>
        <v>44.438877500000004</v>
      </c>
      <c r="AN379" s="724"/>
      <c r="AO379" s="724"/>
      <c r="AP379" s="730">
        <f>'wedstrijd 6-17 en 7-18'!W43</f>
        <v>47.067900000000002</v>
      </c>
      <c r="AQ379" s="724"/>
      <c r="AR379" s="724"/>
      <c r="AS379" s="730">
        <f>'wedstrijd 8-19 en 5-16'!E43</f>
        <v>22.066015</v>
      </c>
      <c r="AT379" s="724"/>
      <c r="AU379" s="724"/>
      <c r="AV379" s="730">
        <f>'wedstrijd 8-19 en 5-16'!J43</f>
        <v>22.058822500000002</v>
      </c>
      <c r="AW379" s="724"/>
      <c r="AX379" s="724"/>
      <c r="AY379" s="730">
        <f>'wedstrijd 4-15 en 9-20'!R43</f>
        <v>123.79386</v>
      </c>
      <c r="AZ379" s="724"/>
      <c r="BA379" s="724"/>
      <c r="BB379" s="730">
        <f>'wedstrijd 4-15 en 9-20'!W43</f>
        <v>119.87179500000001</v>
      </c>
      <c r="BC379" s="724"/>
      <c r="BD379" s="724"/>
      <c r="BE379" s="730">
        <f>'wedstrijd 10-21 en 3-14'!E43</f>
        <v>22.605789999999999</v>
      </c>
      <c r="BF379" s="724"/>
      <c r="BG379" s="724"/>
      <c r="BH379" s="730">
        <f>'wedstrijd 10-21 en 3-14'!J43</f>
        <v>22.058822500000002</v>
      </c>
      <c r="BI379" s="724"/>
      <c r="BJ379" s="724"/>
      <c r="BK379" s="730">
        <f>'wedstrijd 2-13 en 11-22'!R43</f>
        <v>44.438877500000004</v>
      </c>
      <c r="BL379" s="724"/>
      <c r="BM379" s="724"/>
      <c r="BN379" s="730">
        <f>'wedstrijd 2-13 en 11-22'!W43</f>
        <v>54.054054999999998</v>
      </c>
      <c r="BO379" s="724"/>
      <c r="BP379" s="724"/>
      <c r="BQ379" s="730">
        <f>'wedstrijd 1-12'!S43</f>
        <v>17.402597499999999</v>
      </c>
      <c r="BR379" s="724"/>
      <c r="BS379" s="724"/>
      <c r="BT379" s="730">
        <f>'wedstrijd 1-12'!N43</f>
        <v>17.570754999999998</v>
      </c>
      <c r="BU379" s="724"/>
      <c r="BV379" s="724"/>
      <c r="BW379" s="730">
        <f>'wedstrijd 2-13 en 11-22'!J43</f>
        <v>35.602409999999999</v>
      </c>
      <c r="BX379" s="724"/>
      <c r="BY379" s="724"/>
      <c r="BZ379" s="730">
        <f>'wedstrijd 2-13 en 11-22'!E43</f>
        <v>30.226700000000001</v>
      </c>
      <c r="CA379" s="724"/>
      <c r="CB379" s="724"/>
      <c r="CC379" s="730">
        <f>'wedstrijd 10-21 en 3-14'!W43</f>
        <v>66.020407500000005</v>
      </c>
      <c r="CD379" s="724"/>
      <c r="CE379" s="724"/>
      <c r="CF379" s="730">
        <f>'wedstrijd 10-21 en 3-14'!R43</f>
        <v>87.268517500000002</v>
      </c>
      <c r="CG379" s="724"/>
      <c r="CH379" s="724"/>
      <c r="CI379" s="730">
        <f>'wedstrijd 4-15 en 9-20'!J43</f>
        <v>22.681705000000001</v>
      </c>
      <c r="CJ379" s="724"/>
      <c r="CK379" s="724"/>
      <c r="CL379" s="730">
        <f>'wedstrijd 4-15 en 9-20'!E43</f>
        <v>19.967532499999997</v>
      </c>
      <c r="CM379" s="724"/>
      <c r="CN379" s="724"/>
      <c r="CO379" s="730">
        <f>'wedstrijd 8-19 en 5-16'!W43</f>
        <v>22.214855</v>
      </c>
      <c r="CP379" s="724"/>
      <c r="CQ379" s="724"/>
      <c r="CR379" s="730">
        <f>'wedstrijd 8-19 en 5-16'!R43</f>
        <v>23.458904999999998</v>
      </c>
      <c r="CS379" s="724"/>
      <c r="CT379" s="724"/>
      <c r="CU379" s="730">
        <f>'wedstrijd 6-17 en 7-18'!J43</f>
        <v>44.438877500000004</v>
      </c>
      <c r="CV379" s="724"/>
      <c r="CW379" s="724"/>
      <c r="CX379" s="730">
        <f>'wedstrijd 6-17 en 7-18'!E43</f>
        <v>38.988095000000001</v>
      </c>
      <c r="CY379" s="724"/>
      <c r="CZ379" s="724"/>
      <c r="DA379" s="730">
        <f>'wedstrijd 6-17 en 7-18'!W43</f>
        <v>47.067900000000002</v>
      </c>
      <c r="DB379" s="724"/>
      <c r="DC379" s="724"/>
      <c r="DD379" s="730">
        <f>'wedstrijd 6-17 en 7-18'!R43</f>
        <v>44.438877500000004</v>
      </c>
      <c r="DE379" s="724"/>
      <c r="DF379" s="724"/>
      <c r="DG379" s="730">
        <f>'wedstrijd 8-19 en 5-16'!J43</f>
        <v>22.058822500000002</v>
      </c>
      <c r="DH379" s="724"/>
      <c r="DI379" s="724"/>
      <c r="DJ379" s="730">
        <f>'wedstrijd 8-19 en 5-16'!E43</f>
        <v>22.066015</v>
      </c>
      <c r="DK379" s="724"/>
      <c r="DL379" s="724"/>
      <c r="DM379" s="730">
        <f>'wedstrijd 4-15 en 9-20'!W43</f>
        <v>119.87179500000001</v>
      </c>
      <c r="DN379" s="724"/>
      <c r="DO379" s="724"/>
      <c r="DP379" s="730">
        <f>'wedstrijd 4-15 en 9-20'!R43</f>
        <v>123.79386</v>
      </c>
      <c r="DQ379" s="724"/>
      <c r="DR379" s="724"/>
      <c r="DS379" s="730">
        <f>'wedstrijd 10-21 en 3-14'!J43</f>
        <v>22.058822500000002</v>
      </c>
      <c r="DT379" s="724"/>
      <c r="DU379" s="724"/>
      <c r="DV379" s="730">
        <f>'wedstrijd 10-21 en 3-14'!E43</f>
        <v>22.605789999999999</v>
      </c>
      <c r="DW379" s="724"/>
      <c r="DX379" s="724"/>
      <c r="DY379" s="730">
        <f>'wedstrijd 2-13 en 11-22'!W43</f>
        <v>54.054054999999998</v>
      </c>
      <c r="DZ379" s="724"/>
      <c r="EA379" s="724"/>
      <c r="EB379" s="730">
        <f>'wedstrijd 2-13 en 11-22'!R43</f>
        <v>44.438877500000004</v>
      </c>
    </row>
    <row r="380" spans="2:132" s="729" customFormat="1" x14ac:dyDescent="0.25">
      <c r="B380" s="729" t="str">
        <f>'wedstrijd 1-12'!O43</f>
        <v>Galen v.Willem</v>
      </c>
      <c r="E380" s="729" t="str">
        <f>'wedstrijd 1-12'!T43</f>
        <v>Langenberg Jaap</v>
      </c>
      <c r="H380" s="729" t="str">
        <f>'wedstrijd 2-13 en 11-22'!F43</f>
        <v xml:space="preserve">Achterberg Arnold </v>
      </c>
      <c r="K380" s="729" t="str">
        <f>'wedstrijd 2-13 en 11-22'!K43</f>
        <v>Eijk v. Cees</v>
      </c>
      <c r="N380" s="729" t="str">
        <f>'wedstrijd 10-21 en 3-14'!S43</f>
        <v>Beerthuizen Joop</v>
      </c>
      <c r="Q380" s="729" t="str">
        <f>'wedstrijd 10-21 en 3-14'!X43</f>
        <v>Kolfschoten Tom</v>
      </c>
      <c r="T380" s="729" t="str">
        <f>'wedstrijd 4-15 en 9-20'!F43</f>
        <v>Wieringen v. Albert</v>
      </c>
      <c r="W380" s="729" t="str">
        <f>'wedstrijd 4-15 en 9-20'!K43</f>
        <v>Hagedoorn Rob</v>
      </c>
      <c r="Z380" s="729" t="str">
        <f>'wedstrijd 8-19 en 5-16'!S43</f>
        <v>Lintelo te Harrie</v>
      </c>
      <c r="AC380" s="729" t="str">
        <f>'wedstrijd 8-19 en 5-16'!X43</f>
        <v>Hoefs Marius</v>
      </c>
      <c r="AF380" s="729" t="str">
        <f>'wedstrijd 6-17 en 7-18'!F43</f>
        <v>uitgevallen Levering Bas*</v>
      </c>
      <c r="AI380" s="729" t="str">
        <f>'wedstrijd 6-17 en 7-18'!K43</f>
        <v>Scheel Jaap</v>
      </c>
      <c r="AL380" s="729" t="str">
        <f>'wedstrijd 6-17 en 7-18'!S43</f>
        <v>Scheel Jaap</v>
      </c>
      <c r="AO380" s="729" t="str">
        <f>'wedstrijd 6-17 en 7-18'!X43</f>
        <v>Kraan Ries</v>
      </c>
      <c r="AR380" s="729" t="str">
        <f>'wedstrijd 8-19 en 5-16'!F43</f>
        <v>Bode Harry</v>
      </c>
      <c r="AU380" s="729" t="str">
        <f>'wedstrijd 8-19 en 5-16'!K43</f>
        <v>Muller Arthur</v>
      </c>
      <c r="AX380" s="729" t="str">
        <f>'wedstrijd 4-15 en 9-20'!S43</f>
        <v>Uitgevallen Leeuw de Geurt</v>
      </c>
      <c r="BA380" s="729" t="str">
        <f>'wedstrijd 4-15 en 9-20'!X43</f>
        <v>Bouwman Ad</v>
      </c>
      <c r="BD380" s="729" t="str">
        <f>'wedstrijd 10-21 en 3-14'!F43</f>
        <v>Janssen Leo</v>
      </c>
      <c r="BG380" s="729" t="str">
        <f>'wedstrijd 10-21 en 3-14'!K43</f>
        <v>Muller Arthur</v>
      </c>
      <c r="BJ380" s="729" t="str">
        <f>'wedstrijd 2-13 en 11-22'!S43</f>
        <v>Scheel Jaap</v>
      </c>
      <c r="BM380" s="729" t="str">
        <f>'wedstrijd 2-13 en 11-22'!X43</f>
        <v>Rooijen van Albert</v>
      </c>
      <c r="BP380" s="729" t="str">
        <f>'wedstrijd 1-12'!T43</f>
        <v>Langenberg Jaap</v>
      </c>
      <c r="BS380" s="729" t="str">
        <f>'wedstrijd 1-12'!O43</f>
        <v>Galen v.Willem</v>
      </c>
      <c r="BV380" s="729" t="str">
        <f>'wedstrijd 2-13 en 11-22'!K43</f>
        <v>Eijk v. Cees</v>
      </c>
      <c r="BY380" s="729" t="str">
        <f>'wedstrijd 2-13 en 11-22'!F43</f>
        <v xml:space="preserve">Achterberg Arnold </v>
      </c>
      <c r="CB380" s="729" t="str">
        <f>'wedstrijd 10-21 en 3-14'!X43</f>
        <v>Kolfschoten Tom</v>
      </c>
      <c r="CE380" s="729" t="str">
        <f>'wedstrijd 10-21 en 3-14'!S43</f>
        <v>Beerthuizen Joop</v>
      </c>
      <c r="CH380" s="729" t="str">
        <f>'wedstrijd 4-15 en 9-20'!K43</f>
        <v>Hagedoorn Rob</v>
      </c>
      <c r="CK380" s="729" t="str">
        <f>'wedstrijd 4-15 en 9-20'!F43</f>
        <v>Wieringen v. Albert</v>
      </c>
      <c r="CN380" s="729" t="str">
        <f>'wedstrijd 8-19 en 5-16'!X43</f>
        <v>Hoefs Marius</v>
      </c>
      <c r="CQ380" s="729" t="str">
        <f>'wedstrijd 8-19 en 5-16'!S43</f>
        <v>Lintelo te Harrie</v>
      </c>
      <c r="CT380" s="729" t="str">
        <f>'wedstrijd 6-17 en 7-18'!K43</f>
        <v>Scheel Jaap</v>
      </c>
      <c r="CW380" s="729" t="str">
        <f>'wedstrijd 6-17 en 7-18'!F43</f>
        <v>uitgevallen Levering Bas*</v>
      </c>
      <c r="CZ380" s="729" t="str">
        <f>'wedstrijd 6-17 en 7-18'!X43</f>
        <v>Kraan Ries</v>
      </c>
      <c r="DC380" s="729" t="str">
        <f>'wedstrijd 6-17 en 7-18'!S43</f>
        <v>Scheel Jaap</v>
      </c>
      <c r="DF380" s="729" t="str">
        <f>'wedstrijd 8-19 en 5-16'!K43</f>
        <v>Muller Arthur</v>
      </c>
      <c r="DI380" s="729" t="str">
        <f>'wedstrijd 8-19 en 5-16'!F43</f>
        <v>Bode Harry</v>
      </c>
      <c r="DL380" s="729" t="str">
        <f>'wedstrijd 4-15 en 9-20'!X43</f>
        <v>Bouwman Ad</v>
      </c>
      <c r="DO380" s="729" t="str">
        <f>'wedstrijd 4-15 en 9-20'!S43</f>
        <v>Uitgevallen Leeuw de Geurt</v>
      </c>
      <c r="DR380" s="729" t="str">
        <f>'wedstrijd 10-21 en 3-14'!K43</f>
        <v>Muller Arthur</v>
      </c>
      <c r="DU380" s="729" t="str">
        <f>'wedstrijd 10-21 en 3-14'!F43</f>
        <v>Janssen Leo</v>
      </c>
      <c r="DX380" s="729" t="str">
        <f>'wedstrijd 2-13 en 11-22'!X43</f>
        <v>Rooijen van Albert</v>
      </c>
      <c r="EA380" s="729" t="str">
        <f>'wedstrijd 2-13 en 11-22'!S43</f>
        <v>Scheel Jaap</v>
      </c>
    </row>
    <row r="383" spans="2:132" x14ac:dyDescent="0.2">
      <c r="C383" s="723" t="s">
        <v>319</v>
      </c>
      <c r="I383" s="723" t="s">
        <v>319</v>
      </c>
      <c r="O383" s="723" t="s">
        <v>319</v>
      </c>
      <c r="U383" s="723" t="s">
        <v>319</v>
      </c>
      <c r="AA383" s="723" t="s">
        <v>319</v>
      </c>
      <c r="AG383" s="723" t="s">
        <v>319</v>
      </c>
      <c r="AM383" s="723" t="s">
        <v>319</v>
      </c>
      <c r="AS383" s="723" t="s">
        <v>319</v>
      </c>
      <c r="AY383" s="723" t="s">
        <v>319</v>
      </c>
      <c r="BE383" s="723" t="s">
        <v>319</v>
      </c>
      <c r="BK383" s="723" t="s">
        <v>319</v>
      </c>
      <c r="BQ383" s="723" t="s">
        <v>319</v>
      </c>
      <c r="BW383" s="723" t="s">
        <v>319</v>
      </c>
      <c r="CC383" s="723" t="s">
        <v>319</v>
      </c>
      <c r="CI383" s="723" t="s">
        <v>319</v>
      </c>
      <c r="CO383" s="723" t="s">
        <v>319</v>
      </c>
      <c r="CU383" s="723" t="s">
        <v>319</v>
      </c>
      <c r="DA383" s="723" t="s">
        <v>319</v>
      </c>
      <c r="DG383" s="723" t="s">
        <v>319</v>
      </c>
      <c r="DM383" s="723" t="s">
        <v>319</v>
      </c>
      <c r="DS383" s="723" t="s">
        <v>319</v>
      </c>
      <c r="DY383" s="723" t="s">
        <v>319</v>
      </c>
    </row>
    <row r="384" spans="2:132" x14ac:dyDescent="0.2">
      <c r="B384" s="724">
        <f>'wedstrijd 1-12'!L1</f>
        <v>1</v>
      </c>
      <c r="F384" s="725">
        <f>'wedstrijd 1-12'!I2</f>
        <v>43382</v>
      </c>
      <c r="G384" s="724"/>
      <c r="H384" s="724">
        <f>'wedstrijd 2-13 en 11-22'!C1</f>
        <v>2</v>
      </c>
      <c r="I384" s="724"/>
      <c r="J384" s="724"/>
      <c r="K384" s="724"/>
      <c r="L384" s="725">
        <f>'wedstrijd 2-13 en 11-22'!A1</f>
        <v>43389</v>
      </c>
      <c r="M384" s="724"/>
      <c r="N384" s="724">
        <f>'wedstrijd 10-21 en 3-14'!P1</f>
        <v>3</v>
      </c>
      <c r="O384" s="724"/>
      <c r="P384" s="724"/>
      <c r="Q384" s="724"/>
      <c r="R384" s="725">
        <f>'wedstrijd 10-21 en 3-14'!M2</f>
        <v>43396</v>
      </c>
      <c r="S384" s="724"/>
      <c r="T384" s="724">
        <f>'wedstrijd 4-15 en 9-20'!C1</f>
        <v>4</v>
      </c>
      <c r="U384" s="724"/>
      <c r="V384" s="724"/>
      <c r="W384" s="724"/>
      <c r="X384" s="725">
        <f>'wedstrijd 4-15 en 9-20'!A1</f>
        <v>43403</v>
      </c>
      <c r="Y384" s="724"/>
      <c r="Z384" s="724">
        <f>'wedstrijd 8-19 en 5-16'!P1</f>
        <v>5</v>
      </c>
      <c r="AA384" s="724"/>
      <c r="AB384" s="724"/>
      <c r="AC384" s="724"/>
      <c r="AD384" s="725">
        <f>'wedstrijd 8-19 en 5-16'!M2</f>
        <v>43410</v>
      </c>
      <c r="AE384" s="724"/>
      <c r="AF384" s="724">
        <f>'wedstrijd 6-17 en 7-18'!C1</f>
        <v>6</v>
      </c>
      <c r="AG384" s="724"/>
      <c r="AH384" s="724"/>
      <c r="AI384" s="724"/>
      <c r="AJ384" s="725">
        <f>'wedstrijd 6-17 en 7-18'!A1</f>
        <v>43417</v>
      </c>
      <c r="AK384" s="724"/>
      <c r="AL384" s="724">
        <f>'wedstrijd 6-17 en 7-18'!P1</f>
        <v>7</v>
      </c>
      <c r="AM384" s="724"/>
      <c r="AN384" s="724"/>
      <c r="AO384" s="724"/>
      <c r="AP384" s="725">
        <f>'wedstrijd 6-17 en 7-18'!M2</f>
        <v>43424</v>
      </c>
      <c r="AQ384" s="724"/>
      <c r="AR384" s="724">
        <f>'wedstrijd 8-19 en 5-16'!C1</f>
        <v>8</v>
      </c>
      <c r="AS384" s="724"/>
      <c r="AT384" s="724"/>
      <c r="AU384" s="724"/>
      <c r="AV384" s="725">
        <f>'wedstrijd 8-19 en 5-16'!A1</f>
        <v>43431</v>
      </c>
      <c r="AW384" s="724"/>
      <c r="AX384" s="724">
        <f>'wedstrijd 4-15 en 9-20'!P1</f>
        <v>9</v>
      </c>
      <c r="AY384" s="724"/>
      <c r="AZ384" s="724"/>
      <c r="BA384" s="724"/>
      <c r="BB384" s="725">
        <f>'wedstrijd 4-15 en 9-20'!M2</f>
        <v>43438</v>
      </c>
      <c r="BC384" s="724"/>
      <c r="BD384" s="724">
        <f>'wedstrijd 10-21 en 3-14'!C1</f>
        <v>10</v>
      </c>
      <c r="BE384" s="724"/>
      <c r="BF384" s="724"/>
      <c r="BG384" s="724"/>
      <c r="BH384" s="725">
        <f>'wedstrijd 10-21 en 3-14'!A1</f>
        <v>43445</v>
      </c>
      <c r="BI384" s="724"/>
      <c r="BJ384" s="724">
        <f>'wedstrijd 2-13 en 11-22'!P1</f>
        <v>11</v>
      </c>
      <c r="BK384" s="724"/>
      <c r="BL384" s="724"/>
      <c r="BM384" s="724"/>
      <c r="BN384" s="725">
        <f>'wedstrijd 2-13 en 11-22'!M2</f>
        <v>43452</v>
      </c>
      <c r="BO384" s="724"/>
      <c r="BP384" s="724" t="str">
        <f>'wedstrijd 1-12'!L55</f>
        <v>12</v>
      </c>
      <c r="BQ384" s="724"/>
      <c r="BR384" s="724"/>
      <c r="BS384" s="724"/>
      <c r="BT384" s="726" t="str">
        <f>'wedstrijd 1-12'!I55</f>
        <v>08-01-2019</v>
      </c>
      <c r="BU384" s="724"/>
      <c r="BV384" s="724">
        <f>'wedstrijd 2-13 en 11-22'!C55</f>
        <v>13</v>
      </c>
      <c r="BW384" s="724"/>
      <c r="BX384" s="724"/>
      <c r="BY384" s="724"/>
      <c r="BZ384" s="725" t="str">
        <f>'wedstrijd 2-13 en 11-22'!A55</f>
        <v>15-01-2019</v>
      </c>
      <c r="CA384" s="724"/>
      <c r="CB384" s="724">
        <f>'wedstrijd 10-21 en 3-14'!P55</f>
        <v>14</v>
      </c>
      <c r="CC384" s="724"/>
      <c r="CD384" s="724"/>
      <c r="CE384" s="724"/>
      <c r="CF384" s="727" t="str">
        <f>'wedstrijd 10-21 en 3-14'!N55</f>
        <v>22-01-2019</v>
      </c>
      <c r="CG384" s="724"/>
      <c r="CH384" s="724">
        <f>'wedstrijd 4-15 en 9-20'!C55</f>
        <v>15</v>
      </c>
      <c r="CI384" s="724"/>
      <c r="CJ384" s="724"/>
      <c r="CK384" s="724"/>
      <c r="CL384" s="727" t="str">
        <f>'wedstrijd 4-15 en 9-20'!A55</f>
        <v>29-01-2019</v>
      </c>
      <c r="CM384" s="724"/>
      <c r="CN384" s="724">
        <f>'wedstrijd 8-19 en 5-16'!P55</f>
        <v>16</v>
      </c>
      <c r="CO384" s="724"/>
      <c r="CP384" s="724"/>
      <c r="CQ384" s="724"/>
      <c r="CR384" s="727" t="str">
        <f>'wedstrijd 8-19 en 5-16'!N55</f>
        <v>05-02-2019</v>
      </c>
      <c r="CS384" s="724"/>
      <c r="CT384" s="724">
        <f>'wedstrijd 6-17 en 7-18'!C55</f>
        <v>17</v>
      </c>
      <c r="CU384" s="724"/>
      <c r="CV384" s="724"/>
      <c r="CW384" s="724"/>
      <c r="CX384" s="727" t="str">
        <f>'wedstrijd 6-17 en 7-18'!A55</f>
        <v>12-02-2019</v>
      </c>
      <c r="CY384" s="724"/>
      <c r="CZ384" s="724">
        <f>'wedstrijd 6-17 en 7-18'!P55</f>
        <v>18</v>
      </c>
      <c r="DA384" s="724"/>
      <c r="DB384" s="724"/>
      <c r="DC384" s="724"/>
      <c r="DD384" s="727" t="str">
        <f>'wedstrijd 6-17 en 7-18'!N55</f>
        <v>19-02-2019</v>
      </c>
      <c r="DE384" s="724"/>
      <c r="DF384" s="724">
        <f>'wedstrijd 8-19 en 5-16'!C55</f>
        <v>19</v>
      </c>
      <c r="DG384" s="724"/>
      <c r="DH384" s="724"/>
      <c r="DI384" s="724"/>
      <c r="DJ384" s="727" t="str">
        <f>'wedstrijd 8-19 en 5-16'!A55</f>
        <v>26-02-2019</v>
      </c>
      <c r="DK384" s="724"/>
      <c r="DL384" s="724">
        <f>'wedstrijd 4-15 en 9-20'!P55</f>
        <v>20</v>
      </c>
      <c r="DM384" s="724"/>
      <c r="DN384" s="724"/>
      <c r="DO384" s="724"/>
      <c r="DP384" s="727" t="str">
        <f>'wedstrijd 4-15 en 9-20'!N55</f>
        <v>05-03-2019</v>
      </c>
      <c r="DQ384" s="724"/>
      <c r="DR384" s="724">
        <f>'wedstrijd 10-21 en 3-14'!C55</f>
        <v>21</v>
      </c>
      <c r="DS384" s="724"/>
      <c r="DT384" s="724"/>
      <c r="DU384" s="724"/>
      <c r="DV384" s="727" t="str">
        <f>'wedstrijd 10-21 en 3-14'!A55</f>
        <v>12-03-2019</v>
      </c>
      <c r="DW384" s="724"/>
      <c r="DX384" s="724">
        <f>'wedstrijd 2-13 en 11-22'!P55</f>
        <v>22</v>
      </c>
      <c r="DY384" s="724"/>
      <c r="DZ384" s="724"/>
      <c r="EA384" s="724"/>
      <c r="EB384" s="727" t="str">
        <f>'wedstrijd 2-13 en 11-22'!N55</f>
        <v>19-03-2019</v>
      </c>
    </row>
    <row r="385" spans="2:132" x14ac:dyDescent="0.2">
      <c r="G385" s="724"/>
      <c r="H385" s="724"/>
      <c r="I385" s="724"/>
      <c r="J385" s="724"/>
      <c r="K385" s="724"/>
      <c r="L385" s="724"/>
      <c r="M385" s="724"/>
      <c r="N385" s="724"/>
      <c r="O385" s="724"/>
      <c r="P385" s="724"/>
      <c r="Q385" s="724"/>
      <c r="R385" s="724"/>
      <c r="S385" s="724"/>
      <c r="T385" s="724"/>
      <c r="U385" s="724"/>
      <c r="V385" s="724"/>
      <c r="W385" s="724"/>
      <c r="X385" s="724"/>
      <c r="Y385" s="724"/>
      <c r="Z385" s="724"/>
      <c r="AA385" s="724"/>
      <c r="AB385" s="724"/>
      <c r="AC385" s="724"/>
      <c r="AD385" s="724"/>
      <c r="AE385" s="724"/>
      <c r="AF385" s="724"/>
      <c r="AG385" s="724"/>
      <c r="AH385" s="724"/>
      <c r="AI385" s="724"/>
      <c r="AJ385" s="724"/>
      <c r="AK385" s="724"/>
      <c r="AL385" s="724"/>
      <c r="AM385" s="724"/>
      <c r="AN385" s="724"/>
      <c r="AO385" s="724"/>
      <c r="AP385" s="724"/>
      <c r="AQ385" s="724"/>
      <c r="AR385" s="724"/>
      <c r="AS385" s="724"/>
      <c r="AT385" s="724"/>
      <c r="AU385" s="724"/>
      <c r="AV385" s="724"/>
      <c r="AW385" s="724"/>
      <c r="AX385" s="724"/>
      <c r="AY385" s="724"/>
      <c r="AZ385" s="724"/>
      <c r="BA385" s="724"/>
      <c r="BB385" s="724"/>
      <c r="BC385" s="724"/>
      <c r="BD385" s="724"/>
      <c r="BE385" s="724"/>
      <c r="BF385" s="724"/>
      <c r="BG385" s="724"/>
      <c r="BH385" s="724"/>
      <c r="BI385" s="724"/>
      <c r="BJ385" s="724"/>
      <c r="BK385" s="724"/>
      <c r="BL385" s="724"/>
      <c r="BM385" s="724"/>
      <c r="BN385" s="724"/>
      <c r="BO385" s="724"/>
      <c r="BP385" s="724"/>
      <c r="BQ385" s="724"/>
      <c r="BR385" s="724"/>
      <c r="BS385" s="724"/>
      <c r="BT385" s="724"/>
      <c r="BU385" s="724"/>
      <c r="BV385" s="724"/>
      <c r="BW385" s="724"/>
      <c r="BX385" s="724"/>
      <c r="BY385" s="724"/>
      <c r="BZ385" s="724"/>
      <c r="CA385" s="724"/>
      <c r="CB385" s="724"/>
      <c r="CC385" s="724"/>
      <c r="CD385" s="724"/>
      <c r="CE385" s="724"/>
      <c r="CF385" s="724"/>
      <c r="CG385" s="724"/>
      <c r="CH385" s="724"/>
      <c r="CI385" s="724"/>
      <c r="CJ385" s="724"/>
      <c r="CK385" s="724"/>
      <c r="CL385" s="724"/>
      <c r="CM385" s="724"/>
      <c r="CN385" s="724"/>
      <c r="CO385" s="724"/>
      <c r="CP385" s="724"/>
      <c r="CQ385" s="724"/>
      <c r="CR385" s="724"/>
      <c r="CS385" s="724"/>
      <c r="CT385" s="724"/>
      <c r="CU385" s="724"/>
      <c r="CV385" s="724"/>
      <c r="CW385" s="724"/>
      <c r="CX385" s="724"/>
      <c r="CY385" s="724"/>
      <c r="CZ385" s="724"/>
      <c r="DA385" s="724"/>
      <c r="DB385" s="724"/>
      <c r="DC385" s="724"/>
      <c r="DD385" s="724"/>
      <c r="DE385" s="724"/>
      <c r="DF385" s="724"/>
      <c r="DG385" s="724"/>
      <c r="DH385" s="724"/>
      <c r="DI385" s="724"/>
      <c r="DJ385" s="724"/>
      <c r="DK385" s="724"/>
      <c r="DL385" s="724"/>
      <c r="DM385" s="724"/>
      <c r="DN385" s="724"/>
      <c r="DO385" s="724"/>
      <c r="DP385" s="724"/>
      <c r="DQ385" s="724"/>
      <c r="DR385" s="724"/>
      <c r="DS385" s="724"/>
      <c r="DT385" s="724"/>
      <c r="DU385" s="724"/>
      <c r="DV385" s="724"/>
      <c r="DW385" s="724"/>
      <c r="DX385" s="724"/>
      <c r="DY385" s="724"/>
      <c r="DZ385" s="724"/>
      <c r="EA385" s="724"/>
      <c r="EB385" s="724"/>
    </row>
    <row r="386" spans="2:132" x14ac:dyDescent="0.2">
      <c r="G386" s="724"/>
      <c r="H386" s="724"/>
      <c r="I386" s="724"/>
      <c r="J386" s="724"/>
      <c r="K386" s="724"/>
      <c r="L386" s="724"/>
      <c r="M386" s="724"/>
      <c r="N386" s="724"/>
      <c r="O386" s="724"/>
      <c r="P386" s="724"/>
      <c r="Q386" s="724"/>
      <c r="R386" s="724"/>
      <c r="S386" s="724"/>
      <c r="T386" s="724"/>
      <c r="U386" s="724"/>
      <c r="V386" s="724"/>
      <c r="W386" s="724"/>
      <c r="X386" s="724"/>
      <c r="Y386" s="724"/>
      <c r="Z386" s="724"/>
      <c r="AA386" s="724"/>
      <c r="AB386" s="724"/>
      <c r="AC386" s="724"/>
      <c r="AD386" s="724"/>
      <c r="AE386" s="724"/>
      <c r="AF386" s="724"/>
      <c r="AG386" s="724"/>
      <c r="AH386" s="724"/>
      <c r="AI386" s="724"/>
      <c r="AJ386" s="724"/>
      <c r="AK386" s="724"/>
      <c r="AL386" s="724"/>
      <c r="AM386" s="724"/>
      <c r="AN386" s="724"/>
      <c r="AO386" s="724"/>
      <c r="AP386" s="724"/>
      <c r="AQ386" s="724"/>
      <c r="AR386" s="724"/>
      <c r="AS386" s="724"/>
      <c r="AT386" s="724"/>
      <c r="AU386" s="724"/>
      <c r="AV386" s="724"/>
      <c r="AW386" s="724"/>
      <c r="AX386" s="724"/>
      <c r="AY386" s="724"/>
      <c r="AZ386" s="724"/>
      <c r="BA386" s="724"/>
      <c r="BB386" s="724"/>
      <c r="BC386" s="724"/>
      <c r="BD386" s="724"/>
      <c r="BE386" s="724"/>
      <c r="BF386" s="724"/>
      <c r="BG386" s="724"/>
      <c r="BH386" s="724"/>
      <c r="BI386" s="724"/>
      <c r="BJ386" s="724"/>
      <c r="BK386" s="724"/>
      <c r="BL386" s="724"/>
      <c r="BM386" s="724"/>
      <c r="BN386" s="724"/>
      <c r="BO386" s="724"/>
      <c r="BP386" s="724"/>
      <c r="BQ386" s="724"/>
      <c r="BR386" s="724"/>
      <c r="BS386" s="724"/>
      <c r="BT386" s="724"/>
      <c r="BU386" s="724"/>
      <c r="BV386" s="724"/>
      <c r="BW386" s="724"/>
      <c r="BX386" s="724"/>
      <c r="BY386" s="724"/>
      <c r="BZ386" s="724"/>
      <c r="CA386" s="724"/>
      <c r="CB386" s="724"/>
      <c r="CC386" s="724"/>
      <c r="CD386" s="724"/>
      <c r="CE386" s="724"/>
      <c r="CF386" s="724"/>
      <c r="CG386" s="724"/>
      <c r="CH386" s="729"/>
      <c r="CI386" s="724"/>
      <c r="CJ386" s="724"/>
      <c r="CK386" s="724"/>
      <c r="CL386" s="724"/>
      <c r="CM386" s="724"/>
      <c r="CN386" s="724"/>
      <c r="CO386" s="724"/>
      <c r="CP386" s="724"/>
      <c r="CQ386" s="724"/>
      <c r="CR386" s="724"/>
      <c r="CS386" s="724"/>
      <c r="CT386" s="729"/>
      <c r="CU386" s="724"/>
      <c r="CV386" s="724"/>
      <c r="CW386" s="724"/>
      <c r="CX386" s="724"/>
      <c r="CY386" s="724"/>
      <c r="CZ386" s="724"/>
      <c r="DA386" s="724"/>
      <c r="DB386" s="724"/>
      <c r="DC386" s="724"/>
      <c r="DD386" s="724"/>
      <c r="DE386" s="724"/>
      <c r="DF386" s="724"/>
      <c r="DG386" s="724"/>
      <c r="DH386" s="724"/>
      <c r="DI386" s="724"/>
      <c r="DJ386" s="724"/>
      <c r="DK386" s="724"/>
      <c r="DL386" s="724"/>
      <c r="DM386" s="724"/>
      <c r="DN386" s="724"/>
      <c r="DO386" s="724"/>
      <c r="DP386" s="724"/>
      <c r="DQ386" s="724"/>
      <c r="DR386" s="724"/>
      <c r="DS386" s="724"/>
      <c r="DT386" s="724"/>
      <c r="DU386" s="724"/>
      <c r="DV386" s="724"/>
      <c r="DW386" s="724"/>
      <c r="DX386" s="724"/>
      <c r="DY386" s="724"/>
      <c r="DZ386" s="724"/>
      <c r="EA386" s="724"/>
      <c r="EB386" s="724"/>
    </row>
    <row r="387" spans="2:132" x14ac:dyDescent="0.2">
      <c r="B387" s="724"/>
      <c r="C387" s="724" t="str">
        <f>'wedstrijd 1-12'!L44</f>
        <v>H</v>
      </c>
      <c r="D387" s="724"/>
      <c r="E387" s="724"/>
      <c r="F387" s="724" t="str">
        <f>'wedstrijd 1-12'!Q44</f>
        <v>H</v>
      </c>
      <c r="G387" s="724"/>
      <c r="H387" s="724"/>
      <c r="I387" s="724" t="str">
        <f>'wedstrijd 2-13 en 11-22'!C44</f>
        <v>A</v>
      </c>
      <c r="J387" s="724"/>
      <c r="K387" s="724"/>
      <c r="L387" s="724" t="str">
        <f>'wedstrijd 2-13 en 11-22'!H44</f>
        <v>A</v>
      </c>
      <c r="M387" s="724"/>
      <c r="N387" s="724"/>
      <c r="O387" s="724" t="str">
        <f>'wedstrijd 10-21 en 3-14'!P44</f>
        <v>E</v>
      </c>
      <c r="P387" s="724"/>
      <c r="Q387" s="724"/>
      <c r="R387" s="724" t="str">
        <f>'wedstrijd 10-21 en 3-14'!U44</f>
        <v>E</v>
      </c>
      <c r="S387" s="724"/>
      <c r="T387" s="724"/>
      <c r="U387" s="724" t="str">
        <f>'wedstrijd 4-15 en 9-20'!C44</f>
        <v>B</v>
      </c>
      <c r="V387" s="724"/>
      <c r="W387" s="724"/>
      <c r="X387" s="724" t="str">
        <f>'wedstrijd 4-15 en 9-20'!H44</f>
        <v>B</v>
      </c>
      <c r="Y387" s="724"/>
      <c r="Z387" s="724"/>
      <c r="AA387" s="724" t="str">
        <f>'wedstrijd 8-19 en 5-16'!P44</f>
        <v>A</v>
      </c>
      <c r="AB387" s="724"/>
      <c r="AC387" s="724"/>
      <c r="AD387" s="724" t="str">
        <f>'wedstrijd 8-19 en 5-16'!U44</f>
        <v>A</v>
      </c>
      <c r="AE387" s="724"/>
      <c r="AF387" s="724"/>
      <c r="AG387" s="724" t="str">
        <f>'wedstrijd 6-17 en 7-18'!C44</f>
        <v>G</v>
      </c>
      <c r="AH387" s="724"/>
      <c r="AI387" s="724"/>
      <c r="AJ387" s="724" t="str">
        <f>'wedstrijd 6-17 en 7-18'!H44</f>
        <v>G</v>
      </c>
      <c r="AK387" s="724"/>
      <c r="AL387" s="724"/>
      <c r="AM387" s="724" t="str">
        <f>'wedstrijd 6-17 en 7-18'!P44</f>
        <v>A</v>
      </c>
      <c r="AN387" s="724"/>
      <c r="AO387" s="724"/>
      <c r="AP387" s="724" t="str">
        <f>'wedstrijd 6-17 en 7-18'!U44</f>
        <v>A</v>
      </c>
      <c r="AQ387" s="724"/>
      <c r="AR387" s="724"/>
      <c r="AS387" s="724" t="str">
        <f>'wedstrijd 8-19 en 5-16'!C44</f>
        <v>C</v>
      </c>
      <c r="AT387" s="724"/>
      <c r="AU387" s="724"/>
      <c r="AV387" s="724" t="str">
        <f>'wedstrijd 8-19 en 5-16'!H44</f>
        <v>C</v>
      </c>
      <c r="AW387" s="724"/>
      <c r="AX387" s="724"/>
      <c r="AY387" s="724" t="str">
        <f>'wedstrijd 4-15 en 9-20'!P44</f>
        <v>H</v>
      </c>
      <c r="AZ387" s="724"/>
      <c r="BA387" s="724"/>
      <c r="BB387" s="724" t="str">
        <f>'wedstrijd 4-15 en 9-20'!U44</f>
        <v>H</v>
      </c>
      <c r="BC387" s="724"/>
      <c r="BD387" s="724"/>
      <c r="BE387" s="724" t="str">
        <f>'wedstrijd 10-21 en 3-14'!C44</f>
        <v>C</v>
      </c>
      <c r="BF387" s="724"/>
      <c r="BG387" s="724"/>
      <c r="BH387" s="724" t="str">
        <f>'wedstrijd 10-21 en 3-14'!H44</f>
        <v>C</v>
      </c>
      <c r="BI387" s="724"/>
      <c r="BJ387" s="724"/>
      <c r="BK387" s="724" t="str">
        <f>'wedstrijd 2-13 en 11-22'!P44</f>
        <v>A</v>
      </c>
      <c r="BL387" s="724"/>
      <c r="BM387" s="724"/>
      <c r="BN387" s="724" t="str">
        <f>'wedstrijd 2-13 en 11-22'!U44</f>
        <v>A</v>
      </c>
      <c r="BO387" s="724"/>
      <c r="BP387" s="724"/>
      <c r="BQ387" s="724" t="str">
        <f>'wedstrijd 1-12'!Q44</f>
        <v>H</v>
      </c>
      <c r="BR387" s="724"/>
      <c r="BS387" s="724"/>
      <c r="BT387" s="724" t="str">
        <f>'wedstrijd 1-12'!L44</f>
        <v>H</v>
      </c>
      <c r="BU387" s="724"/>
      <c r="BV387" s="724"/>
      <c r="BW387" s="724" t="str">
        <f>'wedstrijd 2-13 en 11-22'!H44</f>
        <v>A</v>
      </c>
      <c r="BX387" s="724"/>
      <c r="BY387" s="724"/>
      <c r="BZ387" s="724" t="str">
        <f>'wedstrijd 2-13 en 11-22'!C44</f>
        <v>A</v>
      </c>
      <c r="CA387" s="724"/>
      <c r="CB387" s="724"/>
      <c r="CC387" s="724" t="str">
        <f>'wedstrijd 10-21 en 3-14'!U44</f>
        <v>E</v>
      </c>
      <c r="CD387" s="724"/>
      <c r="CE387" s="724"/>
      <c r="CF387" s="724" t="str">
        <f>'wedstrijd 10-21 en 3-14'!P44</f>
        <v>E</v>
      </c>
      <c r="CG387" s="724"/>
      <c r="CH387" s="724"/>
      <c r="CI387" s="724" t="str">
        <f>'wedstrijd 4-15 en 9-20'!H44</f>
        <v>B</v>
      </c>
      <c r="CJ387" s="724"/>
      <c r="CK387" s="724"/>
      <c r="CL387" s="724" t="str">
        <f>'wedstrijd 4-15 en 9-20'!C44</f>
        <v>B</v>
      </c>
      <c r="CM387" s="724"/>
      <c r="CN387" s="724"/>
      <c r="CO387" s="724" t="str">
        <f>'wedstrijd 8-19 en 5-16'!U44</f>
        <v>A</v>
      </c>
      <c r="CP387" s="724"/>
      <c r="CQ387" s="724"/>
      <c r="CR387" s="724" t="str">
        <f>'wedstrijd 8-19 en 5-16'!P44</f>
        <v>A</v>
      </c>
      <c r="CS387" s="724"/>
      <c r="CT387" s="724"/>
      <c r="CU387" s="724" t="str">
        <f>'wedstrijd 6-17 en 7-18'!H44</f>
        <v>G</v>
      </c>
      <c r="CV387" s="724"/>
      <c r="CW387" s="724"/>
      <c r="CX387" s="724" t="str">
        <f>'wedstrijd 6-17 en 7-18'!C44</f>
        <v>G</v>
      </c>
      <c r="CY387" s="724"/>
      <c r="CZ387" s="724"/>
      <c r="DA387" s="724" t="str">
        <f>'wedstrijd 6-17 en 7-18'!U44</f>
        <v>A</v>
      </c>
      <c r="DB387" s="724"/>
      <c r="DC387" s="724"/>
      <c r="DD387" s="724" t="str">
        <f>'wedstrijd 6-17 en 7-18'!P44</f>
        <v>A</v>
      </c>
      <c r="DE387" s="724"/>
      <c r="DF387" s="724"/>
      <c r="DG387" s="724" t="str">
        <f>'wedstrijd 8-19 en 5-16'!H44</f>
        <v>C</v>
      </c>
      <c r="DH387" s="724"/>
      <c r="DI387" s="724"/>
      <c r="DJ387" s="724" t="str">
        <f>'wedstrijd 8-19 en 5-16'!C44</f>
        <v>C</v>
      </c>
      <c r="DK387" s="724"/>
      <c r="DL387" s="724"/>
      <c r="DM387" s="724" t="str">
        <f>'wedstrijd 4-15 en 9-20'!U44</f>
        <v>H</v>
      </c>
      <c r="DN387" s="724"/>
      <c r="DO387" s="724"/>
      <c r="DP387" s="724" t="str">
        <f>'wedstrijd 4-15 en 9-20'!P44</f>
        <v>H</v>
      </c>
      <c r="DQ387" s="724"/>
      <c r="DR387" s="724"/>
      <c r="DS387" s="724" t="str">
        <f>'wedstrijd 10-21 en 3-14'!H44</f>
        <v>C</v>
      </c>
      <c r="DT387" s="724"/>
      <c r="DU387" s="724"/>
      <c r="DV387" s="724" t="str">
        <f>'wedstrijd 10-21 en 3-14'!C44</f>
        <v>C</v>
      </c>
      <c r="DW387" s="724"/>
      <c r="DX387" s="724"/>
      <c r="DY387" s="724" t="str">
        <f>'wedstrijd 2-13 en 11-22'!U44</f>
        <v>A</v>
      </c>
      <c r="DZ387" s="724"/>
      <c r="EA387" s="724"/>
      <c r="EB387" s="724" t="str">
        <f>'wedstrijd 2-13 en 11-22'!P44</f>
        <v>A</v>
      </c>
    </row>
    <row r="388" spans="2:132" x14ac:dyDescent="0.2">
      <c r="B388" s="724"/>
      <c r="C388" s="724"/>
      <c r="D388" s="724"/>
      <c r="E388" s="724"/>
      <c r="F388" s="724"/>
      <c r="G388" s="724"/>
      <c r="H388" s="724"/>
      <c r="I388" s="724"/>
      <c r="J388" s="724"/>
      <c r="K388" s="724"/>
      <c r="L388" s="724"/>
      <c r="M388" s="724"/>
      <c r="N388" s="724"/>
      <c r="O388" s="724"/>
      <c r="P388" s="724"/>
      <c r="Q388" s="724"/>
      <c r="R388" s="724"/>
      <c r="S388" s="724"/>
      <c r="T388" s="724"/>
      <c r="U388" s="724"/>
      <c r="V388" s="724"/>
      <c r="W388" s="724"/>
      <c r="X388" s="724"/>
      <c r="Y388" s="724"/>
      <c r="Z388" s="724"/>
      <c r="AA388" s="724"/>
      <c r="AB388" s="724"/>
      <c r="AC388" s="724"/>
      <c r="AD388" s="724"/>
      <c r="AE388" s="724"/>
      <c r="AF388" s="724"/>
      <c r="AG388" s="724"/>
      <c r="AH388" s="724"/>
      <c r="AI388" s="724"/>
      <c r="AJ388" s="724"/>
      <c r="AK388" s="724"/>
      <c r="AL388" s="724"/>
      <c r="AM388" s="724"/>
      <c r="AN388" s="724"/>
      <c r="AO388" s="724"/>
      <c r="AP388" s="724"/>
      <c r="AQ388" s="724"/>
      <c r="AR388" s="724"/>
      <c r="AS388" s="724"/>
      <c r="AT388" s="724"/>
      <c r="AU388" s="724"/>
      <c r="AV388" s="724"/>
      <c r="AW388" s="724"/>
      <c r="AX388" s="724"/>
      <c r="AY388" s="724"/>
      <c r="AZ388" s="724"/>
      <c r="BA388" s="724"/>
      <c r="BB388" s="724"/>
      <c r="BC388" s="724"/>
      <c r="BD388" s="724"/>
      <c r="BE388" s="724"/>
      <c r="BF388" s="724"/>
      <c r="BG388" s="724"/>
      <c r="BH388" s="724"/>
      <c r="BI388" s="724"/>
      <c r="BJ388" s="724"/>
      <c r="BK388" s="724"/>
      <c r="BL388" s="724"/>
      <c r="BM388" s="724"/>
      <c r="BN388" s="724"/>
      <c r="BO388" s="724"/>
      <c r="BP388" s="724"/>
      <c r="BQ388" s="724"/>
      <c r="BR388" s="724"/>
      <c r="BS388" s="724"/>
      <c r="BT388" s="724"/>
      <c r="BU388" s="724"/>
      <c r="BV388" s="724"/>
      <c r="BW388" s="724"/>
      <c r="BX388" s="724"/>
      <c r="BY388" s="724"/>
      <c r="BZ388" s="724"/>
      <c r="CA388" s="724"/>
      <c r="CB388" s="724"/>
      <c r="CC388" s="724"/>
      <c r="CD388" s="724"/>
      <c r="CE388" s="724"/>
      <c r="CF388" s="724"/>
      <c r="CG388" s="724"/>
      <c r="CH388" s="724"/>
      <c r="CI388" s="724"/>
      <c r="CJ388" s="724"/>
      <c r="CK388" s="724"/>
      <c r="CL388" s="724"/>
      <c r="CM388" s="724"/>
      <c r="CN388" s="724"/>
      <c r="CO388" s="724"/>
      <c r="CP388" s="724"/>
      <c r="CQ388" s="724"/>
      <c r="CR388" s="724"/>
      <c r="CS388" s="724"/>
      <c r="CT388" s="724"/>
      <c r="CU388" s="724"/>
      <c r="CV388" s="724"/>
      <c r="CW388" s="724"/>
      <c r="CX388" s="724"/>
      <c r="CY388" s="724"/>
      <c r="CZ388" s="724"/>
      <c r="DA388" s="724"/>
      <c r="DB388" s="724"/>
      <c r="DC388" s="724"/>
      <c r="DD388" s="724"/>
      <c r="DE388" s="724"/>
      <c r="DF388" s="724"/>
      <c r="DG388" s="724"/>
      <c r="DH388" s="724"/>
      <c r="DI388" s="724"/>
      <c r="DJ388" s="724"/>
      <c r="DK388" s="724"/>
      <c r="DL388" s="724"/>
      <c r="DM388" s="724"/>
      <c r="DN388" s="724"/>
      <c r="DO388" s="724"/>
      <c r="DP388" s="724"/>
      <c r="DQ388" s="724"/>
      <c r="DR388" s="724"/>
      <c r="DS388" s="724"/>
      <c r="DT388" s="724"/>
      <c r="DU388" s="724"/>
      <c r="DV388" s="724"/>
      <c r="DW388" s="724"/>
      <c r="DX388" s="724"/>
      <c r="DY388" s="724"/>
      <c r="DZ388" s="724"/>
      <c r="EA388" s="724"/>
      <c r="EB388" s="724"/>
    </row>
    <row r="389" spans="2:132" x14ac:dyDescent="0.2">
      <c r="B389" s="724"/>
      <c r="C389" s="730">
        <f>'wedstrijd 1-12'!N44</f>
        <v>12.793732499999999</v>
      </c>
      <c r="D389" s="724"/>
      <c r="E389" s="724"/>
      <c r="F389" s="730">
        <f>'wedstrijd 1-12'!S44</f>
        <v>9.5</v>
      </c>
      <c r="G389" s="724"/>
      <c r="H389" s="724"/>
      <c r="I389" s="730">
        <f>'wedstrijd 2-13 en 11-22'!E44</f>
        <v>62.325582499999996</v>
      </c>
      <c r="J389" s="724"/>
      <c r="K389" s="724"/>
      <c r="L389" s="730">
        <f>'wedstrijd 2-13 en 11-22'!J44</f>
        <v>119.87179500000001</v>
      </c>
      <c r="M389" s="724"/>
      <c r="N389" s="724"/>
      <c r="O389" s="730">
        <f>'wedstrijd 10-21 en 3-14'!R44</f>
        <v>25.109649999999998</v>
      </c>
      <c r="P389" s="724"/>
      <c r="Q389" s="724"/>
      <c r="R389" s="730">
        <f>'wedstrijd 10-21 en 3-14'!W44</f>
        <v>24.064169999999997</v>
      </c>
      <c r="S389" s="724"/>
      <c r="T389" s="724"/>
      <c r="U389" s="730">
        <f>'wedstrijd 4-15 en 9-20'!E44</f>
        <v>47.067900000000002</v>
      </c>
      <c r="V389" s="724"/>
      <c r="W389" s="724"/>
      <c r="X389" s="730">
        <f>'wedstrijd 4-15 en 9-20'!J44</f>
        <v>55.052492500000007</v>
      </c>
      <c r="Y389" s="724"/>
      <c r="Z389" s="724"/>
      <c r="AA389" s="730">
        <f>'wedstrijd 8-19 en 5-16'!R44</f>
        <v>87.268517500000002</v>
      </c>
      <c r="AB389" s="724"/>
      <c r="AC389" s="724"/>
      <c r="AD389" s="730">
        <f>'wedstrijd 8-19 en 5-16'!W44</f>
        <v>72.5352125</v>
      </c>
      <c r="AE389" s="724"/>
      <c r="AF389" s="724"/>
      <c r="AG389" s="730">
        <f>'wedstrijd 6-17 en 7-18'!E44</f>
        <v>14.296634999999998</v>
      </c>
      <c r="AH389" s="724"/>
      <c r="AI389" s="724"/>
      <c r="AJ389" s="730">
        <f>'wedstrijd 6-17 en 7-18'!J44</f>
        <v>17.857142500000002</v>
      </c>
      <c r="AK389" s="724"/>
      <c r="AL389" s="724"/>
      <c r="AM389" s="730">
        <f>'wedstrijd 6-17 en 7-18'!R44</f>
        <v>119.87179500000001</v>
      </c>
      <c r="AN389" s="724"/>
      <c r="AO389" s="724"/>
      <c r="AP389" s="730">
        <f>'wedstrijd 6-17 en 7-18'!W44</f>
        <v>87.268517500000002</v>
      </c>
      <c r="AQ389" s="724"/>
      <c r="AR389" s="724"/>
      <c r="AS389" s="730">
        <f>'wedstrijd 8-19 en 5-16'!E44</f>
        <v>37.75</v>
      </c>
      <c r="AT389" s="724"/>
      <c r="AU389" s="724"/>
      <c r="AV389" s="730">
        <f>'wedstrijd 8-19 en 5-16'!J44</f>
        <v>43.318485000000003</v>
      </c>
      <c r="AW389" s="724"/>
      <c r="AX389" s="724"/>
      <c r="AY389" s="730">
        <f>'wedstrijd 4-15 en 9-20'!R44</f>
        <v>9.5</v>
      </c>
      <c r="AZ389" s="724"/>
      <c r="BA389" s="724"/>
      <c r="BB389" s="730">
        <f>'wedstrijd 4-15 en 9-20'!W44</f>
        <v>12.103175</v>
      </c>
      <c r="BC389" s="724"/>
      <c r="BD389" s="724"/>
      <c r="BE389" s="730">
        <f>'wedstrijd 10-21 en 3-14'!E44</f>
        <v>40.521627500000001</v>
      </c>
      <c r="BF389" s="724"/>
      <c r="BG389" s="724"/>
      <c r="BH389" s="730">
        <f>'wedstrijd 10-21 en 3-14'!J44</f>
        <v>38.925437500000001</v>
      </c>
      <c r="BI389" s="724"/>
      <c r="BJ389" s="724"/>
      <c r="BK389" s="730">
        <f>'wedstrijd 2-13 en 11-22'!R44</f>
        <v>58.771007500000003</v>
      </c>
      <c r="BL389" s="724"/>
      <c r="BM389" s="724"/>
      <c r="BN389" s="730">
        <f>'wedstrijd 2-13 en 11-22'!W44</f>
        <v>119.87179500000001</v>
      </c>
      <c r="BO389" s="724"/>
      <c r="BP389" s="724"/>
      <c r="BQ389" s="730">
        <f>'wedstrijd 1-12'!S44</f>
        <v>9.5</v>
      </c>
      <c r="BR389" s="724"/>
      <c r="BS389" s="724"/>
      <c r="BT389" s="730">
        <f>'wedstrijd 1-12'!N44</f>
        <v>12.793732499999999</v>
      </c>
      <c r="BU389" s="724"/>
      <c r="BV389" s="724"/>
      <c r="BW389" s="730">
        <f>'wedstrijd 2-13 en 11-22'!J44</f>
        <v>119.87179500000001</v>
      </c>
      <c r="BX389" s="724"/>
      <c r="BY389" s="724"/>
      <c r="BZ389" s="730">
        <f>'wedstrijd 2-13 en 11-22'!E44</f>
        <v>62.325582499999996</v>
      </c>
      <c r="CA389" s="724"/>
      <c r="CB389" s="724"/>
      <c r="CC389" s="730">
        <f>'wedstrijd 10-21 en 3-14'!W44</f>
        <v>24.064169999999997</v>
      </c>
      <c r="CD389" s="724"/>
      <c r="CE389" s="724"/>
      <c r="CF389" s="730">
        <f>'wedstrijd 10-21 en 3-14'!R44</f>
        <v>25.109649999999998</v>
      </c>
      <c r="CG389" s="724"/>
      <c r="CH389" s="724"/>
      <c r="CI389" s="730">
        <f>'wedstrijd 4-15 en 9-20'!J44</f>
        <v>55.052492500000007</v>
      </c>
      <c r="CJ389" s="724"/>
      <c r="CK389" s="724"/>
      <c r="CL389" s="730">
        <f>'wedstrijd 4-15 en 9-20'!E44</f>
        <v>47.067900000000002</v>
      </c>
      <c r="CM389" s="724"/>
      <c r="CN389" s="724"/>
      <c r="CO389" s="730">
        <f>'wedstrijd 8-19 en 5-16'!W44</f>
        <v>72.5352125</v>
      </c>
      <c r="CP389" s="724"/>
      <c r="CQ389" s="724"/>
      <c r="CR389" s="730">
        <f>'wedstrijd 8-19 en 5-16'!R44</f>
        <v>87.268517500000002</v>
      </c>
      <c r="CS389" s="724"/>
      <c r="CT389" s="724"/>
      <c r="CU389" s="730">
        <f>'wedstrijd 6-17 en 7-18'!J44</f>
        <v>17.857142500000002</v>
      </c>
      <c r="CV389" s="724"/>
      <c r="CW389" s="724"/>
      <c r="CX389" s="730">
        <f>'wedstrijd 6-17 en 7-18'!E44</f>
        <v>14.296634999999998</v>
      </c>
      <c r="CY389" s="724"/>
      <c r="CZ389" s="724"/>
      <c r="DA389" s="730">
        <f>'wedstrijd 6-17 en 7-18'!W44</f>
        <v>87.268517500000002</v>
      </c>
      <c r="DB389" s="724"/>
      <c r="DC389" s="724"/>
      <c r="DD389" s="730">
        <f>'wedstrijd 6-17 en 7-18'!R44</f>
        <v>119.87179500000001</v>
      </c>
      <c r="DE389" s="724"/>
      <c r="DF389" s="724"/>
      <c r="DG389" s="730">
        <f>'wedstrijd 8-19 en 5-16'!J44</f>
        <v>43.318485000000003</v>
      </c>
      <c r="DH389" s="724"/>
      <c r="DI389" s="724"/>
      <c r="DJ389" s="730">
        <f>'wedstrijd 8-19 en 5-16'!E44</f>
        <v>37.75</v>
      </c>
      <c r="DK389" s="724"/>
      <c r="DL389" s="724"/>
      <c r="DM389" s="730">
        <f>'wedstrijd 4-15 en 9-20'!W44</f>
        <v>12.103175</v>
      </c>
      <c r="DN389" s="724"/>
      <c r="DO389" s="724"/>
      <c r="DP389" s="730">
        <f>'wedstrijd 4-15 en 9-20'!R44</f>
        <v>9.5</v>
      </c>
      <c r="DQ389" s="724"/>
      <c r="DR389" s="724"/>
      <c r="DS389" s="730">
        <f>'wedstrijd 10-21 en 3-14'!J44</f>
        <v>38.925437500000001</v>
      </c>
      <c r="DT389" s="724"/>
      <c r="DU389" s="724"/>
      <c r="DV389" s="730">
        <f>'wedstrijd 10-21 en 3-14'!E44</f>
        <v>40.521627500000001</v>
      </c>
      <c r="DW389" s="724"/>
      <c r="DX389" s="724"/>
      <c r="DY389" s="730">
        <f>'wedstrijd 2-13 en 11-22'!W44</f>
        <v>119.87179500000001</v>
      </c>
      <c r="DZ389" s="724"/>
      <c r="EA389" s="724"/>
      <c r="EB389" s="730">
        <f>'wedstrijd 2-13 en 11-22'!R44</f>
        <v>58.771007500000003</v>
      </c>
    </row>
    <row r="390" spans="2:132" s="729" customFormat="1" x14ac:dyDescent="0.25">
      <c r="B390" s="729" t="str">
        <f>'wedstrijd 1-12'!O44</f>
        <v>Knip Ron</v>
      </c>
      <c r="E390" s="729" t="str">
        <f>'wedstrijd 1-12'!T44</f>
        <v>Vulpen van Roel</v>
      </c>
      <c r="H390" s="729" t="str">
        <f>'wedstrijd 2-13 en 11-22'!F44</f>
        <v>Hoogeboom Hennie</v>
      </c>
      <c r="K390" s="729" t="str">
        <f>'wedstrijd 2-13 en 11-22'!K44</f>
        <v>Bouwman Ad</v>
      </c>
      <c r="N390" s="729" t="str">
        <f>'wedstrijd 10-21 en 3-14'!S44</f>
        <v>Minnema Jan</v>
      </c>
      <c r="Q390" s="729" t="str">
        <f>'wedstrijd 10-21 en 3-14'!X44</f>
        <v>Groot de Peter</v>
      </c>
      <c r="T390" s="729" t="str">
        <f>'wedstrijd 4-15 en 9-20'!F44</f>
        <v>Kraan Ries</v>
      </c>
      <c r="W390" s="729" t="str">
        <f>'wedstrijd 4-15 en 9-20'!K44</f>
        <v xml:space="preserve">Wissel de Ben </v>
      </c>
      <c r="Z390" s="729" t="str">
        <f>'wedstrijd 8-19 en 5-16'!S44</f>
        <v>Beerthuizen Joop</v>
      </c>
      <c r="AC390" s="729" t="str">
        <f>'wedstrijd 8-19 en 5-16'!X44</f>
        <v>Oostrum van Piet</v>
      </c>
      <c r="AF390" s="729" t="str">
        <f>'wedstrijd 6-17 en 7-18'!F44</f>
        <v>Carton Hans</v>
      </c>
      <c r="AI390" s="729" t="str">
        <f>'wedstrijd 6-17 en 7-18'!K44</f>
        <v>Rheenen van Ton</v>
      </c>
      <c r="AL390" s="729" t="str">
        <f>'wedstrijd 6-17 en 7-18'!S44</f>
        <v>Bouwman Ad</v>
      </c>
      <c r="AO390" s="729" t="str">
        <f>'wedstrijd 6-17 en 7-18'!X44</f>
        <v>Beerthuizen Joop</v>
      </c>
      <c r="AR390" s="729" t="str">
        <f>'wedstrijd 8-19 en 5-16'!F44</f>
        <v>Jong de Piet</v>
      </c>
      <c r="AU390" s="729" t="str">
        <f>'wedstrijd 8-19 en 5-16'!K44</f>
        <v>Vendrig Kees</v>
      </c>
      <c r="AX390" s="729" t="str">
        <f>'wedstrijd 4-15 en 9-20'!S44</f>
        <v>Vulpen van Roel</v>
      </c>
      <c r="BA390" s="729" t="str">
        <f>'wedstrijd 4-15 en 9-20'!X44</f>
        <v>Janowski Ed</v>
      </c>
      <c r="BD390" s="729" t="str">
        <f>'wedstrijd 10-21 en 3-14'!F44</f>
        <v>Pol v.d.Joop</v>
      </c>
      <c r="BG390" s="729" t="str">
        <f>'wedstrijd 10-21 en 3-14'!K44</f>
        <v>Beem v.Gerrit</v>
      </c>
      <c r="BJ390" s="729" t="str">
        <f>'wedstrijd 2-13 en 11-22'!S44</f>
        <v>Overleden Anton Kolfschoten</v>
      </c>
      <c r="BM390" s="729" t="str">
        <f>'wedstrijd 2-13 en 11-22'!X44</f>
        <v>Bouwman Ad</v>
      </c>
      <c r="BP390" s="729" t="str">
        <f>'wedstrijd 1-12'!T44</f>
        <v>Vulpen van Roel</v>
      </c>
      <c r="BS390" s="729" t="str">
        <f>'wedstrijd 1-12'!O44</f>
        <v>Knip Ron</v>
      </c>
      <c r="BV390" s="729" t="str">
        <f>'wedstrijd 2-13 en 11-22'!K44</f>
        <v>Bouwman Ad</v>
      </c>
      <c r="BY390" s="729" t="str">
        <f>'wedstrijd 2-13 en 11-22'!F44</f>
        <v>Hoogeboom Hennie</v>
      </c>
      <c r="CA390" s="729" t="s">
        <v>509</v>
      </c>
      <c r="CB390" s="729" t="str">
        <f>'wedstrijd 10-21 en 3-14'!X44</f>
        <v>Groot de Peter</v>
      </c>
      <c r="CE390" s="729" t="str">
        <f>'wedstrijd 10-21 en 3-14'!S44</f>
        <v>Minnema Jan</v>
      </c>
      <c r="CH390" s="729" t="str">
        <f>'wedstrijd 4-15 en 9-20'!K44</f>
        <v xml:space="preserve">Wissel de Ben </v>
      </c>
      <c r="CK390" s="729" t="str">
        <f>'wedstrijd 4-15 en 9-20'!F44</f>
        <v>Kraan Ries</v>
      </c>
      <c r="CN390" s="729" t="str">
        <f>'wedstrijd 8-19 en 5-16'!X44</f>
        <v>Oostrum van Piet</v>
      </c>
      <c r="CQ390" s="729" t="str">
        <f>'wedstrijd 8-19 en 5-16'!S44</f>
        <v>Beerthuizen Joop</v>
      </c>
      <c r="CT390" s="729" t="str">
        <f>'wedstrijd 6-17 en 7-18'!K44</f>
        <v>Rheenen van Ton</v>
      </c>
      <c r="CW390" s="729" t="str">
        <f>'wedstrijd 6-17 en 7-18'!F44</f>
        <v>Carton Hans</v>
      </c>
      <c r="CZ390" s="729" t="str">
        <f>'wedstrijd 6-17 en 7-18'!X44</f>
        <v>Beerthuizen Joop</v>
      </c>
      <c r="DC390" s="729" t="str">
        <f>'wedstrijd 6-17 en 7-18'!S44</f>
        <v>Bouwman Ad</v>
      </c>
      <c r="DF390" s="729" t="str">
        <f>'wedstrijd 8-19 en 5-16'!K44</f>
        <v>Vendrig Kees</v>
      </c>
      <c r="DI390" s="729" t="str">
        <f>'wedstrijd 8-19 en 5-16'!F44</f>
        <v>Jong de Piet</v>
      </c>
      <c r="DL390" s="729" t="str">
        <f>'wedstrijd 4-15 en 9-20'!X44</f>
        <v>Janowski Ed</v>
      </c>
      <c r="DO390" s="729" t="str">
        <f>'wedstrijd 4-15 en 9-20'!S44</f>
        <v>Vulpen van Roel</v>
      </c>
      <c r="DR390" s="729" t="str">
        <f>'wedstrijd 10-21 en 3-14'!K44</f>
        <v>Beem v.Gerrit</v>
      </c>
      <c r="DU390" s="729" t="str">
        <f>'wedstrijd 10-21 en 3-14'!F44</f>
        <v>Pol v.d.Joop</v>
      </c>
      <c r="DX390" s="729" t="str">
        <f>'wedstrijd 2-13 en 11-22'!X44</f>
        <v>Bouwman Ad</v>
      </c>
      <c r="EA390" s="729" t="str">
        <f>'wedstrijd 2-13 en 11-22'!S44</f>
        <v>Overleden Anton Kolfschoten</v>
      </c>
    </row>
    <row r="393" spans="2:132" x14ac:dyDescent="0.2">
      <c r="C393" s="723" t="s">
        <v>319</v>
      </c>
      <c r="I393" s="723" t="s">
        <v>319</v>
      </c>
      <c r="O393" s="723" t="s">
        <v>319</v>
      </c>
      <c r="U393" s="723" t="s">
        <v>319</v>
      </c>
      <c r="AA393" s="723" t="s">
        <v>319</v>
      </c>
      <c r="AG393" s="723" t="s">
        <v>319</v>
      </c>
      <c r="AM393" s="723" t="s">
        <v>319</v>
      </c>
      <c r="AS393" s="723" t="s">
        <v>319</v>
      </c>
      <c r="AY393" s="723" t="s">
        <v>319</v>
      </c>
      <c r="BE393" s="723" t="s">
        <v>319</v>
      </c>
      <c r="BK393" s="723" t="s">
        <v>319</v>
      </c>
      <c r="BQ393" s="723" t="s">
        <v>319</v>
      </c>
      <c r="BW393" s="723" t="s">
        <v>319</v>
      </c>
      <c r="CC393" s="723" t="s">
        <v>319</v>
      </c>
      <c r="CI393" s="723" t="s">
        <v>319</v>
      </c>
      <c r="CO393" s="723" t="s">
        <v>319</v>
      </c>
      <c r="CU393" s="723" t="s">
        <v>319</v>
      </c>
      <c r="DA393" s="723" t="s">
        <v>319</v>
      </c>
      <c r="DG393" s="723" t="s">
        <v>319</v>
      </c>
      <c r="DM393" s="723" t="s">
        <v>319</v>
      </c>
      <c r="DS393" s="723" t="s">
        <v>319</v>
      </c>
      <c r="DY393" s="723" t="s">
        <v>319</v>
      </c>
    </row>
    <row r="394" spans="2:132" x14ac:dyDescent="0.2">
      <c r="B394" s="724">
        <f>'wedstrijd 1-12'!L1</f>
        <v>1</v>
      </c>
      <c r="F394" s="725">
        <f>'wedstrijd 1-12'!I2</f>
        <v>43382</v>
      </c>
      <c r="G394" s="724"/>
      <c r="H394" s="724">
        <f>'wedstrijd 2-13 en 11-22'!C1</f>
        <v>2</v>
      </c>
      <c r="I394" s="724"/>
      <c r="J394" s="724"/>
      <c r="K394" s="724"/>
      <c r="L394" s="725">
        <f>'wedstrijd 2-13 en 11-22'!A1</f>
        <v>43389</v>
      </c>
      <c r="M394" s="724"/>
      <c r="N394" s="724">
        <f>'wedstrijd 10-21 en 3-14'!P1</f>
        <v>3</v>
      </c>
      <c r="O394" s="724"/>
      <c r="P394" s="724"/>
      <c r="Q394" s="724"/>
      <c r="R394" s="725">
        <f>'wedstrijd 10-21 en 3-14'!M2</f>
        <v>43396</v>
      </c>
      <c r="S394" s="724"/>
      <c r="T394" s="724">
        <f>'wedstrijd 4-15 en 9-20'!C1</f>
        <v>4</v>
      </c>
      <c r="U394" s="724"/>
      <c r="V394" s="724"/>
      <c r="W394" s="724"/>
      <c r="X394" s="725">
        <f>'wedstrijd 4-15 en 9-20'!A1</f>
        <v>43403</v>
      </c>
      <c r="Y394" s="724"/>
      <c r="Z394" s="724">
        <f>'wedstrijd 8-19 en 5-16'!P1</f>
        <v>5</v>
      </c>
      <c r="AA394" s="724"/>
      <c r="AB394" s="724"/>
      <c r="AC394" s="724"/>
      <c r="AD394" s="725">
        <f>'wedstrijd 8-19 en 5-16'!M2</f>
        <v>43410</v>
      </c>
      <c r="AE394" s="724"/>
      <c r="AF394" s="724">
        <f>'wedstrijd 6-17 en 7-18'!C1</f>
        <v>6</v>
      </c>
      <c r="AG394" s="724"/>
      <c r="AH394" s="724"/>
      <c r="AI394" s="724"/>
      <c r="AJ394" s="725">
        <f>'wedstrijd 6-17 en 7-18'!A1</f>
        <v>43417</v>
      </c>
      <c r="AK394" s="724"/>
      <c r="AL394" s="724">
        <f>'wedstrijd 6-17 en 7-18'!P1</f>
        <v>7</v>
      </c>
      <c r="AM394" s="724"/>
      <c r="AN394" s="724"/>
      <c r="AO394" s="724"/>
      <c r="AP394" s="725">
        <f>'wedstrijd 6-17 en 7-18'!M2</f>
        <v>43424</v>
      </c>
      <c r="AQ394" s="724"/>
      <c r="AR394" s="724">
        <f>'wedstrijd 8-19 en 5-16'!C1</f>
        <v>8</v>
      </c>
      <c r="AS394" s="724"/>
      <c r="AT394" s="724"/>
      <c r="AU394" s="724"/>
      <c r="AV394" s="725">
        <f>'wedstrijd 8-19 en 5-16'!A1</f>
        <v>43431</v>
      </c>
      <c r="AW394" s="724"/>
      <c r="AX394" s="724">
        <f>'wedstrijd 4-15 en 9-20'!P1</f>
        <v>9</v>
      </c>
      <c r="AY394" s="724"/>
      <c r="AZ394" s="724"/>
      <c r="BA394" s="724"/>
      <c r="BB394" s="725">
        <f>'wedstrijd 4-15 en 9-20'!M2</f>
        <v>43438</v>
      </c>
      <c r="BC394" s="724"/>
      <c r="BD394" s="724">
        <f>'wedstrijd 10-21 en 3-14'!C1</f>
        <v>10</v>
      </c>
      <c r="BE394" s="724"/>
      <c r="BF394" s="724"/>
      <c r="BG394" s="724"/>
      <c r="BH394" s="725">
        <f>'wedstrijd 10-21 en 3-14'!A1</f>
        <v>43445</v>
      </c>
      <c r="BI394" s="724"/>
      <c r="BJ394" s="724">
        <f>'wedstrijd 2-13 en 11-22'!P1</f>
        <v>11</v>
      </c>
      <c r="BK394" s="724"/>
      <c r="BL394" s="724"/>
      <c r="BM394" s="724"/>
      <c r="BN394" s="725">
        <f>'wedstrijd 2-13 en 11-22'!M2</f>
        <v>43452</v>
      </c>
      <c r="BO394" s="724"/>
      <c r="BP394" s="724" t="str">
        <f>'wedstrijd 1-12'!L55</f>
        <v>12</v>
      </c>
      <c r="BQ394" s="724"/>
      <c r="BR394" s="724"/>
      <c r="BS394" s="724"/>
      <c r="BT394" s="726" t="str">
        <f>'wedstrijd 1-12'!I55</f>
        <v>08-01-2019</v>
      </c>
      <c r="BU394" s="724"/>
      <c r="BV394" s="724">
        <f>'wedstrijd 2-13 en 11-22'!C55</f>
        <v>13</v>
      </c>
      <c r="BW394" s="724"/>
      <c r="BX394" s="724"/>
      <c r="BY394" s="724"/>
      <c r="BZ394" s="725" t="str">
        <f>'wedstrijd 2-13 en 11-22'!A55</f>
        <v>15-01-2019</v>
      </c>
      <c r="CA394" s="724"/>
      <c r="CB394" s="724">
        <f>'wedstrijd 10-21 en 3-14'!P55</f>
        <v>14</v>
      </c>
      <c r="CC394" s="724"/>
      <c r="CD394" s="724"/>
      <c r="CE394" s="724"/>
      <c r="CF394" s="727" t="str">
        <f>'wedstrijd 10-21 en 3-14'!N55</f>
        <v>22-01-2019</v>
      </c>
      <c r="CG394" s="724"/>
      <c r="CH394" s="724">
        <f>'wedstrijd 4-15 en 9-20'!C55</f>
        <v>15</v>
      </c>
      <c r="CI394" s="724"/>
      <c r="CJ394" s="724"/>
      <c r="CK394" s="724"/>
      <c r="CL394" s="727" t="str">
        <f>'wedstrijd 4-15 en 9-20'!A55</f>
        <v>29-01-2019</v>
      </c>
      <c r="CM394" s="724"/>
      <c r="CN394" s="724">
        <f>'wedstrijd 8-19 en 5-16'!P55</f>
        <v>16</v>
      </c>
      <c r="CO394" s="724"/>
      <c r="CP394" s="724"/>
      <c r="CQ394" s="724"/>
      <c r="CR394" s="727" t="str">
        <f>'wedstrijd 8-19 en 5-16'!N55</f>
        <v>05-02-2019</v>
      </c>
      <c r="CS394" s="724"/>
      <c r="CT394" s="724">
        <f>'wedstrijd 6-17 en 7-18'!C55</f>
        <v>17</v>
      </c>
      <c r="CU394" s="724"/>
      <c r="CV394" s="724"/>
      <c r="CW394" s="724"/>
      <c r="CX394" s="727" t="str">
        <f>'wedstrijd 6-17 en 7-18'!A55</f>
        <v>12-02-2019</v>
      </c>
      <c r="CY394" s="724"/>
      <c r="CZ394" s="724">
        <f>'wedstrijd 6-17 en 7-18'!P55</f>
        <v>18</v>
      </c>
      <c r="DA394" s="724"/>
      <c r="DB394" s="724"/>
      <c r="DC394" s="724"/>
      <c r="DD394" s="727" t="str">
        <f>'wedstrijd 6-17 en 7-18'!N55</f>
        <v>19-02-2019</v>
      </c>
      <c r="DE394" s="724"/>
      <c r="DF394" s="724">
        <f>'wedstrijd 8-19 en 5-16'!C55</f>
        <v>19</v>
      </c>
      <c r="DG394" s="724"/>
      <c r="DH394" s="724"/>
      <c r="DI394" s="724"/>
      <c r="DJ394" s="727" t="str">
        <f>'wedstrijd 8-19 en 5-16'!A55</f>
        <v>26-02-2019</v>
      </c>
      <c r="DK394" s="724"/>
      <c r="DL394" s="724">
        <f>'wedstrijd 4-15 en 9-20'!P55</f>
        <v>20</v>
      </c>
      <c r="DM394" s="724"/>
      <c r="DN394" s="724"/>
      <c r="DO394" s="724"/>
      <c r="DP394" s="727" t="str">
        <f>'wedstrijd 4-15 en 9-20'!N55</f>
        <v>05-03-2019</v>
      </c>
      <c r="DQ394" s="724"/>
      <c r="DR394" s="724">
        <f>'wedstrijd 10-21 en 3-14'!C55</f>
        <v>21</v>
      </c>
      <c r="DS394" s="724"/>
      <c r="DT394" s="724"/>
      <c r="DU394" s="724"/>
      <c r="DV394" s="727" t="str">
        <f>'wedstrijd 10-21 en 3-14'!A55</f>
        <v>12-03-2019</v>
      </c>
      <c r="DW394" s="724"/>
      <c r="DX394" s="724">
        <f>'wedstrijd 2-13 en 11-22'!P55</f>
        <v>22</v>
      </c>
      <c r="DY394" s="724"/>
      <c r="DZ394" s="724"/>
      <c r="EA394" s="724"/>
      <c r="EB394" s="727" t="str">
        <f>'wedstrijd 2-13 en 11-22'!N55</f>
        <v>19-03-2019</v>
      </c>
    </row>
    <row r="395" spans="2:132" x14ac:dyDescent="0.2">
      <c r="G395" s="724"/>
      <c r="H395" s="724"/>
      <c r="I395" s="724"/>
      <c r="J395" s="724"/>
      <c r="K395" s="724"/>
      <c r="L395" s="724"/>
      <c r="M395" s="724"/>
      <c r="N395" s="724"/>
      <c r="O395" s="724"/>
      <c r="P395" s="724"/>
      <c r="Q395" s="724"/>
      <c r="R395" s="724"/>
      <c r="S395" s="724"/>
      <c r="T395" s="724"/>
      <c r="U395" s="724"/>
      <c r="V395" s="724"/>
      <c r="W395" s="724"/>
      <c r="X395" s="724"/>
      <c r="Y395" s="724"/>
      <c r="Z395" s="724"/>
      <c r="AA395" s="724"/>
      <c r="AB395" s="724"/>
      <c r="AC395" s="724"/>
      <c r="AD395" s="724"/>
      <c r="AE395" s="724"/>
      <c r="AF395" s="724"/>
      <c r="AG395" s="724"/>
      <c r="AH395" s="724"/>
      <c r="AI395" s="724"/>
      <c r="AJ395" s="724"/>
      <c r="AK395" s="724"/>
      <c r="AL395" s="724"/>
      <c r="AM395" s="724"/>
      <c r="AN395" s="724"/>
      <c r="AO395" s="724"/>
      <c r="AP395" s="724"/>
      <c r="AQ395" s="724"/>
      <c r="AR395" s="724"/>
      <c r="AS395" s="724"/>
      <c r="AT395" s="724"/>
      <c r="AU395" s="724"/>
      <c r="AV395" s="724"/>
      <c r="AW395" s="724"/>
      <c r="AX395" s="724"/>
      <c r="AY395" s="724"/>
      <c r="AZ395" s="724"/>
      <c r="BA395" s="724"/>
      <c r="BB395" s="724"/>
      <c r="BC395" s="724"/>
      <c r="BD395" s="724"/>
      <c r="BE395" s="724"/>
      <c r="BF395" s="724"/>
      <c r="BG395" s="724"/>
      <c r="BH395" s="724"/>
      <c r="BI395" s="724"/>
      <c r="BJ395" s="724"/>
      <c r="BK395" s="724"/>
      <c r="BL395" s="724"/>
      <c r="BM395" s="724"/>
      <c r="BN395" s="724"/>
      <c r="BO395" s="724"/>
      <c r="BP395" s="724"/>
      <c r="BQ395" s="724"/>
      <c r="BR395" s="724"/>
      <c r="BS395" s="724"/>
      <c r="BT395" s="724"/>
      <c r="BU395" s="724"/>
      <c r="BV395" s="724"/>
      <c r="BW395" s="724"/>
      <c r="BX395" s="724"/>
      <c r="BY395" s="724"/>
      <c r="BZ395" s="724"/>
      <c r="CA395" s="724"/>
      <c r="CB395" s="724"/>
      <c r="CC395" s="724"/>
      <c r="CD395" s="724"/>
      <c r="CE395" s="724"/>
      <c r="CF395" s="724"/>
      <c r="CG395" s="724"/>
      <c r="CH395" s="724"/>
      <c r="CI395" s="724"/>
      <c r="CJ395" s="724"/>
      <c r="CK395" s="724"/>
      <c r="CL395" s="724"/>
      <c r="CM395" s="724"/>
      <c r="CN395" s="724"/>
      <c r="CO395" s="724"/>
      <c r="CP395" s="724"/>
      <c r="CQ395" s="724"/>
      <c r="CR395" s="724"/>
      <c r="CS395" s="724"/>
      <c r="CT395" s="724"/>
      <c r="CU395" s="724"/>
      <c r="CV395" s="724"/>
      <c r="CW395" s="724"/>
      <c r="CX395" s="724"/>
      <c r="CY395" s="724"/>
      <c r="CZ395" s="724"/>
      <c r="DA395" s="724"/>
      <c r="DB395" s="724"/>
      <c r="DC395" s="724"/>
      <c r="DD395" s="724"/>
      <c r="DE395" s="724"/>
      <c r="DF395" s="724"/>
      <c r="DG395" s="724"/>
      <c r="DH395" s="724"/>
      <c r="DI395" s="724"/>
      <c r="DJ395" s="724"/>
      <c r="DK395" s="724"/>
      <c r="DL395" s="724"/>
      <c r="DM395" s="724"/>
      <c r="DN395" s="724"/>
      <c r="DO395" s="724"/>
      <c r="DP395" s="724"/>
      <c r="DQ395" s="724"/>
      <c r="DR395" s="724"/>
      <c r="DS395" s="724"/>
      <c r="DT395" s="724"/>
      <c r="DU395" s="724"/>
      <c r="DV395" s="724"/>
      <c r="DW395" s="724"/>
      <c r="DX395" s="724"/>
      <c r="DY395" s="724"/>
      <c r="DZ395" s="724"/>
      <c r="EA395" s="724"/>
      <c r="EB395" s="724"/>
    </row>
    <row r="396" spans="2:132" x14ac:dyDescent="0.2">
      <c r="G396" s="724"/>
      <c r="H396" s="724"/>
      <c r="I396" s="724"/>
      <c r="J396" s="724"/>
      <c r="K396" s="724"/>
      <c r="L396" s="724"/>
      <c r="M396" s="724"/>
      <c r="N396" s="724"/>
      <c r="O396" s="724"/>
      <c r="P396" s="724"/>
      <c r="Q396" s="724"/>
      <c r="R396" s="724"/>
      <c r="S396" s="724"/>
      <c r="T396" s="724"/>
      <c r="U396" s="724"/>
      <c r="V396" s="724"/>
      <c r="W396" s="724"/>
      <c r="X396" s="724"/>
      <c r="Y396" s="724"/>
      <c r="Z396" s="724"/>
      <c r="AA396" s="724"/>
      <c r="AB396" s="724"/>
      <c r="AC396" s="724"/>
      <c r="AD396" s="724"/>
      <c r="AE396" s="724"/>
      <c r="AF396" s="724"/>
      <c r="AG396" s="724"/>
      <c r="AH396" s="724"/>
      <c r="AI396" s="724"/>
      <c r="AJ396" s="724"/>
      <c r="AK396" s="724"/>
      <c r="AL396" s="724"/>
      <c r="AM396" s="724"/>
      <c r="AN396" s="724"/>
      <c r="AO396" s="724"/>
      <c r="AP396" s="724"/>
      <c r="AQ396" s="724"/>
      <c r="AR396" s="729">
        <f>'wedstrijd 1-12'!A4</f>
        <v>0</v>
      </c>
      <c r="AS396" s="724"/>
      <c r="AT396" s="724"/>
      <c r="AU396" s="724"/>
      <c r="AV396" s="724"/>
      <c r="AW396" s="724"/>
      <c r="AX396" s="724"/>
      <c r="AY396" s="724"/>
      <c r="AZ396" s="724"/>
      <c r="BA396" s="724"/>
      <c r="BB396" s="724"/>
      <c r="BC396" s="724"/>
      <c r="BD396" s="724"/>
      <c r="BE396" s="724"/>
      <c r="BF396" s="724"/>
      <c r="BG396" s="724"/>
      <c r="BH396" s="724"/>
      <c r="BI396" s="724"/>
      <c r="BJ396" s="729"/>
      <c r="BK396" s="724"/>
      <c r="BL396" s="724"/>
      <c r="BM396" s="724"/>
      <c r="BN396" s="724"/>
      <c r="BO396" s="724"/>
      <c r="BP396" s="724"/>
      <c r="BQ396" s="724"/>
      <c r="BR396" s="724"/>
      <c r="BS396" s="724"/>
      <c r="BT396" s="724"/>
      <c r="BU396" s="724"/>
      <c r="BV396" s="724"/>
      <c r="BW396" s="724"/>
      <c r="BX396" s="724"/>
      <c r="BY396" s="724"/>
      <c r="BZ396" s="724"/>
      <c r="CA396" s="724"/>
      <c r="CB396" s="724"/>
      <c r="CC396" s="724"/>
      <c r="CD396" s="724"/>
      <c r="CE396" s="724"/>
      <c r="CF396" s="724"/>
      <c r="CG396" s="724"/>
      <c r="CH396" s="724"/>
      <c r="CI396" s="724"/>
      <c r="CJ396" s="724"/>
      <c r="CK396" s="724"/>
      <c r="CL396" s="724"/>
      <c r="CM396" s="724"/>
      <c r="CN396" s="724"/>
      <c r="CO396" s="724"/>
      <c r="CP396" s="724"/>
      <c r="CQ396" s="724"/>
      <c r="CR396" s="724"/>
      <c r="CS396" s="724"/>
      <c r="CT396" s="724"/>
      <c r="CU396" s="724"/>
      <c r="CV396" s="724"/>
      <c r="CW396" s="724"/>
      <c r="CX396" s="724"/>
      <c r="CY396" s="724"/>
      <c r="CZ396" s="724"/>
      <c r="DA396" s="724"/>
      <c r="DB396" s="724"/>
      <c r="DC396" s="724"/>
      <c r="DD396" s="724"/>
      <c r="DE396" s="724"/>
      <c r="DF396" s="729">
        <f>'wedstrijd 1-12'!A8</f>
        <v>0</v>
      </c>
      <c r="DG396" s="724"/>
      <c r="DH396" s="724"/>
      <c r="DI396" s="724"/>
      <c r="DJ396" s="724"/>
      <c r="DK396" s="724"/>
      <c r="DL396" s="724"/>
      <c r="DM396" s="724"/>
      <c r="DN396" s="724"/>
      <c r="DO396" s="724"/>
      <c r="DP396" s="724"/>
      <c r="DQ396" s="724"/>
      <c r="DR396" s="724"/>
      <c r="DS396" s="724"/>
      <c r="DT396" s="724"/>
      <c r="DU396" s="724"/>
      <c r="DV396" s="724"/>
      <c r="DW396" s="724"/>
      <c r="DX396" s="729"/>
      <c r="DY396" s="724"/>
      <c r="DZ396" s="724"/>
      <c r="EA396" s="729"/>
      <c r="EB396" s="724"/>
    </row>
    <row r="397" spans="2:132" x14ac:dyDescent="0.2">
      <c r="B397" s="724"/>
      <c r="C397" s="724" t="str">
        <f>'wedstrijd 1-12'!L45</f>
        <v>A</v>
      </c>
      <c r="D397" s="724"/>
      <c r="E397" s="724"/>
      <c r="F397" s="724" t="str">
        <f>'wedstrijd 1-12'!Q45</f>
        <v>A</v>
      </c>
      <c r="G397" s="724"/>
      <c r="H397" s="724"/>
      <c r="I397" s="724" t="str">
        <f>'wedstrijd 2-13 en 11-22'!C45</f>
        <v>B</v>
      </c>
      <c r="J397" s="724"/>
      <c r="K397" s="724"/>
      <c r="L397" s="724" t="str">
        <f>'wedstrijd 2-13 en 11-22'!H45</f>
        <v>B</v>
      </c>
      <c r="M397" s="724"/>
      <c r="N397" s="724"/>
      <c r="O397" s="724" t="str">
        <f>'wedstrijd 10-21 en 3-14'!P45</f>
        <v>C</v>
      </c>
      <c r="P397" s="724"/>
      <c r="Q397" s="724"/>
      <c r="R397" s="724" t="str">
        <f>'wedstrijd 10-21 en 3-14'!U45</f>
        <v>C</v>
      </c>
      <c r="S397" s="724"/>
      <c r="T397" s="724"/>
      <c r="U397" s="724" t="str">
        <f>'wedstrijd 4-15 en 9-20'!C45</f>
        <v>A</v>
      </c>
      <c r="V397" s="724"/>
      <c r="W397" s="724"/>
      <c r="X397" s="724" t="str">
        <f>'wedstrijd 4-15 en 9-20'!H45</f>
        <v>A</v>
      </c>
      <c r="Y397" s="724"/>
      <c r="Z397" s="724"/>
      <c r="AA397" s="724" t="str">
        <f>'wedstrijd 8-19 en 5-16'!P45</f>
        <v>H</v>
      </c>
      <c r="AB397" s="724"/>
      <c r="AC397" s="724"/>
      <c r="AD397" s="724" t="str">
        <f>'wedstrijd 8-19 en 5-16'!U45</f>
        <v>H</v>
      </c>
      <c r="AE397" s="724"/>
      <c r="AF397" s="724"/>
      <c r="AG397" s="724" t="str">
        <f>'wedstrijd 6-17 en 7-18'!C45</f>
        <v>C</v>
      </c>
      <c r="AH397" s="724"/>
      <c r="AI397" s="724"/>
      <c r="AJ397" s="724" t="str">
        <f>'wedstrijd 6-17 en 7-18'!H45</f>
        <v>C</v>
      </c>
      <c r="AK397" s="724"/>
      <c r="AL397" s="724"/>
      <c r="AM397" s="724" t="str">
        <f>'wedstrijd 6-17 en 7-18'!P45</f>
        <v>F</v>
      </c>
      <c r="AN397" s="724"/>
      <c r="AO397" s="724"/>
      <c r="AP397" s="724" t="str">
        <f>'wedstrijd 6-17 en 7-18'!U45</f>
        <v>F</v>
      </c>
      <c r="AQ397" s="724"/>
      <c r="AR397" s="724"/>
      <c r="AS397" s="724" t="str">
        <f>'wedstrijd 8-19 en 5-16'!C45</f>
        <v>E</v>
      </c>
      <c r="AT397" s="724"/>
      <c r="AU397" s="724"/>
      <c r="AV397" s="724" t="str">
        <f>'wedstrijd 8-19 en 5-16'!H45</f>
        <v>E</v>
      </c>
      <c r="AW397" s="724"/>
      <c r="AX397" s="724"/>
      <c r="AY397" s="724" t="str">
        <f>'wedstrijd 4-15 en 9-20'!P45</f>
        <v>B</v>
      </c>
      <c r="AZ397" s="724"/>
      <c r="BA397" s="724"/>
      <c r="BB397" s="724" t="str">
        <f>'wedstrijd 4-15 en 9-20'!U45</f>
        <v>B</v>
      </c>
      <c r="BC397" s="724"/>
      <c r="BD397" s="724"/>
      <c r="BE397" s="724" t="str">
        <f>'wedstrijd 10-21 en 3-14'!C45</f>
        <v>C</v>
      </c>
      <c r="BF397" s="724"/>
      <c r="BG397" s="724"/>
      <c r="BH397" s="724" t="str">
        <f>'wedstrijd 10-21 en 3-14'!H45</f>
        <v>C</v>
      </c>
      <c r="BI397" s="724"/>
      <c r="BJ397" s="731"/>
      <c r="BK397" s="731" t="str">
        <f>'wedstrijd 2-13 en 11-22'!P45</f>
        <v>C</v>
      </c>
      <c r="BL397" s="731"/>
      <c r="BM397" s="731"/>
      <c r="BN397" s="731" t="str">
        <f>'wedstrijd 2-13 en 11-22'!U45</f>
        <v>C</v>
      </c>
      <c r="BO397" s="724"/>
      <c r="BP397" s="724"/>
      <c r="BQ397" s="724" t="str">
        <f>'wedstrijd 1-12'!Q45</f>
        <v>A</v>
      </c>
      <c r="BR397" s="724"/>
      <c r="BS397" s="724"/>
      <c r="BT397" s="724" t="str">
        <f>'wedstrijd 1-12'!L45</f>
        <v>A</v>
      </c>
      <c r="BU397" s="724"/>
      <c r="BV397" s="724"/>
      <c r="BW397" s="724" t="str">
        <f>'wedstrijd 2-13 en 11-22'!H45</f>
        <v>B</v>
      </c>
      <c r="BX397" s="724"/>
      <c r="BY397" s="724"/>
      <c r="BZ397" s="724" t="str">
        <f>'wedstrijd 2-13 en 11-22'!C45</f>
        <v>B</v>
      </c>
      <c r="CA397" s="724"/>
      <c r="CB397" s="724"/>
      <c r="CC397" s="724" t="str">
        <f>'wedstrijd 10-21 en 3-14'!U45</f>
        <v>C</v>
      </c>
      <c r="CD397" s="724"/>
      <c r="CE397" s="724"/>
      <c r="CF397" s="724" t="str">
        <f>'wedstrijd 10-21 en 3-14'!P45</f>
        <v>C</v>
      </c>
      <c r="CG397" s="724"/>
      <c r="CH397" s="724"/>
      <c r="CI397" s="724" t="str">
        <f>'wedstrijd 4-15 en 9-20'!H45</f>
        <v>A</v>
      </c>
      <c r="CJ397" s="724"/>
      <c r="CK397" s="724"/>
      <c r="CL397" s="724" t="str">
        <f>'wedstrijd 4-15 en 9-20'!C45</f>
        <v>A</v>
      </c>
      <c r="CM397" s="724"/>
      <c r="CN397" s="724"/>
      <c r="CO397" s="724" t="str">
        <f>'wedstrijd 8-19 en 5-16'!U45</f>
        <v>H</v>
      </c>
      <c r="CP397" s="724"/>
      <c r="CQ397" s="724"/>
      <c r="CR397" s="724" t="str">
        <f>'wedstrijd 8-19 en 5-16'!P45</f>
        <v>H</v>
      </c>
      <c r="CS397" s="724"/>
      <c r="CT397" s="724"/>
      <c r="CU397" s="724" t="str">
        <f>'wedstrijd 6-17 en 7-18'!H45</f>
        <v>C</v>
      </c>
      <c r="CV397" s="724"/>
      <c r="CW397" s="724"/>
      <c r="CX397" s="724" t="str">
        <f>'wedstrijd 6-17 en 7-18'!C45</f>
        <v>C</v>
      </c>
      <c r="CY397" s="724"/>
      <c r="CZ397" s="724"/>
      <c r="DA397" s="724" t="str">
        <f>'wedstrijd 6-17 en 7-18'!U45</f>
        <v>F</v>
      </c>
      <c r="DB397" s="724"/>
      <c r="DC397" s="724"/>
      <c r="DD397" s="724" t="str">
        <f>'wedstrijd 6-17 en 7-18'!P45</f>
        <v>F</v>
      </c>
      <c r="DE397" s="724"/>
      <c r="DF397" s="724"/>
      <c r="DG397" s="724" t="str">
        <f>'wedstrijd 8-19 en 5-16'!H45</f>
        <v>E</v>
      </c>
      <c r="DH397" s="724"/>
      <c r="DI397" s="724"/>
      <c r="DJ397" s="724" t="str">
        <f>'wedstrijd 8-19 en 5-16'!C45</f>
        <v>E</v>
      </c>
      <c r="DK397" s="724"/>
      <c r="DL397" s="724"/>
      <c r="DM397" s="724" t="str">
        <f>'wedstrijd 4-15 en 9-20'!U45</f>
        <v>B</v>
      </c>
      <c r="DN397" s="724"/>
      <c r="DO397" s="724"/>
      <c r="DP397" s="724" t="str">
        <f>'wedstrijd 4-15 en 9-20'!P45</f>
        <v>B</v>
      </c>
      <c r="DQ397" s="724"/>
      <c r="DR397" s="724"/>
      <c r="DS397" s="724" t="str">
        <f>'wedstrijd 10-21 en 3-14'!H45</f>
        <v>C</v>
      </c>
      <c r="DT397" s="724"/>
      <c r="DU397" s="724"/>
      <c r="DV397" s="724" t="str">
        <f>'wedstrijd 10-21 en 3-14'!C45</f>
        <v>C</v>
      </c>
      <c r="DW397" s="724"/>
      <c r="DX397" s="724"/>
      <c r="DY397" s="724" t="str">
        <f>'wedstrijd 2-13 en 11-22'!U45</f>
        <v>C</v>
      </c>
      <c r="DZ397" s="724"/>
      <c r="EA397" s="724"/>
      <c r="EB397" s="724" t="str">
        <f>'wedstrijd 2-13 en 11-22'!P45</f>
        <v>C</v>
      </c>
    </row>
    <row r="398" spans="2:132" x14ac:dyDescent="0.2">
      <c r="B398" s="724"/>
      <c r="C398" s="724"/>
      <c r="D398" s="724"/>
      <c r="E398" s="724"/>
      <c r="F398" s="724"/>
      <c r="G398" s="724"/>
      <c r="H398" s="724"/>
      <c r="I398" s="724"/>
      <c r="J398" s="724"/>
      <c r="K398" s="724"/>
      <c r="L398" s="724"/>
      <c r="M398" s="724"/>
      <c r="N398" s="724"/>
      <c r="O398" s="724"/>
      <c r="P398" s="724"/>
      <c r="Q398" s="724"/>
      <c r="R398" s="724"/>
      <c r="S398" s="724"/>
      <c r="T398" s="724"/>
      <c r="U398" s="724"/>
      <c r="V398" s="724"/>
      <c r="W398" s="724"/>
      <c r="X398" s="724"/>
      <c r="Y398" s="724"/>
      <c r="Z398" s="724"/>
      <c r="AA398" s="724"/>
      <c r="AB398" s="724"/>
      <c r="AC398" s="724"/>
      <c r="AD398" s="724"/>
      <c r="AE398" s="724"/>
      <c r="AF398" s="724"/>
      <c r="AG398" s="724"/>
      <c r="AH398" s="724"/>
      <c r="AI398" s="724"/>
      <c r="AJ398" s="724"/>
      <c r="AK398" s="724"/>
      <c r="AL398" s="724"/>
      <c r="AM398" s="724"/>
      <c r="AN398" s="724"/>
      <c r="AO398" s="724"/>
      <c r="AP398" s="724"/>
      <c r="AQ398" s="724"/>
      <c r="AR398" s="724"/>
      <c r="AS398" s="724"/>
      <c r="AT398" s="724"/>
      <c r="AU398" s="724"/>
      <c r="AV398" s="724"/>
      <c r="AW398" s="724"/>
      <c r="AX398" s="724"/>
      <c r="AY398" s="724"/>
      <c r="AZ398" s="724"/>
      <c r="BA398" s="724"/>
      <c r="BB398" s="724"/>
      <c r="BC398" s="724"/>
      <c r="BD398" s="724"/>
      <c r="BE398" s="724"/>
      <c r="BF398" s="724"/>
      <c r="BG398" s="724"/>
      <c r="BH398" s="724"/>
      <c r="BI398" s="724"/>
      <c r="BJ398" s="731"/>
      <c r="BK398" s="731"/>
      <c r="BL398" s="731"/>
      <c r="BM398" s="731"/>
      <c r="BN398" s="731"/>
      <c r="BO398" s="724"/>
      <c r="BP398" s="724"/>
      <c r="BQ398" s="724"/>
      <c r="BR398" s="724"/>
      <c r="BS398" s="724"/>
      <c r="BT398" s="724"/>
      <c r="BU398" s="724"/>
      <c r="BV398" s="724"/>
      <c r="BW398" s="724"/>
      <c r="BX398" s="724"/>
      <c r="BY398" s="724"/>
      <c r="BZ398" s="724"/>
      <c r="CA398" s="724"/>
      <c r="CB398" s="724"/>
      <c r="CC398" s="724"/>
      <c r="CD398" s="724"/>
      <c r="CE398" s="724"/>
      <c r="CF398" s="724"/>
      <c r="CG398" s="724"/>
      <c r="CH398" s="724"/>
      <c r="CI398" s="724"/>
      <c r="CJ398" s="724"/>
      <c r="CK398" s="724"/>
      <c r="CL398" s="724"/>
      <c r="CM398" s="724"/>
      <c r="CN398" s="724"/>
      <c r="CO398" s="724"/>
      <c r="CP398" s="724"/>
      <c r="CQ398" s="724"/>
      <c r="CR398" s="724"/>
      <c r="CS398" s="724"/>
      <c r="CT398" s="724"/>
      <c r="CU398" s="724"/>
      <c r="CV398" s="724"/>
      <c r="CW398" s="724"/>
      <c r="CX398" s="724"/>
      <c r="CY398" s="724"/>
      <c r="CZ398" s="724"/>
      <c r="DA398" s="724"/>
      <c r="DB398" s="724"/>
      <c r="DC398" s="724"/>
      <c r="DD398" s="724"/>
      <c r="DE398" s="724"/>
      <c r="DF398" s="724"/>
      <c r="DG398" s="724"/>
      <c r="DH398" s="724"/>
      <c r="DI398" s="724"/>
      <c r="DJ398" s="724"/>
      <c r="DK398" s="724"/>
      <c r="DL398" s="724"/>
      <c r="DM398" s="724"/>
      <c r="DN398" s="724"/>
      <c r="DO398" s="724"/>
      <c r="DP398" s="724"/>
      <c r="DQ398" s="724"/>
      <c r="DR398" s="724"/>
      <c r="DS398" s="724"/>
      <c r="DT398" s="724"/>
      <c r="DU398" s="724"/>
      <c r="DV398" s="724"/>
      <c r="DW398" s="724"/>
      <c r="DX398" s="724"/>
      <c r="DY398" s="724"/>
      <c r="DZ398" s="724"/>
      <c r="EA398" s="724"/>
      <c r="EB398" s="724"/>
    </row>
    <row r="399" spans="2:132" x14ac:dyDescent="0.2">
      <c r="B399" s="724"/>
      <c r="C399" s="730">
        <f>'wedstrijd 1-12'!N45</f>
        <v>72.5352125</v>
      </c>
      <c r="D399" s="724"/>
      <c r="E399" s="724"/>
      <c r="F399" s="730">
        <f>'wedstrijd 1-12'!S45</f>
        <v>64.074074999999993</v>
      </c>
      <c r="G399" s="724"/>
      <c r="H399" s="724"/>
      <c r="I399" s="730">
        <f>'wedstrijd 2-13 en 11-22'!E45</f>
        <v>49.466949999999997</v>
      </c>
      <c r="J399" s="724"/>
      <c r="K399" s="724"/>
      <c r="L399" s="730">
        <f>'wedstrijd 2-13 en 11-22'!J45</f>
        <v>53.942115000000001</v>
      </c>
      <c r="M399" s="724"/>
      <c r="N399" s="724"/>
      <c r="O399" s="730">
        <f>'wedstrijd 10-21 en 3-14'!R45</f>
        <v>43.318485000000003</v>
      </c>
      <c r="P399" s="724"/>
      <c r="Q399" s="724"/>
      <c r="R399" s="730">
        <f>'wedstrijd 10-21 en 3-14'!W45</f>
        <v>39.395887500000001</v>
      </c>
      <c r="S399" s="724"/>
      <c r="T399" s="724"/>
      <c r="U399" s="730">
        <f>'wedstrijd 4-15 en 9-20'!E45</f>
        <v>66.020407500000005</v>
      </c>
      <c r="V399" s="724"/>
      <c r="W399" s="724"/>
      <c r="X399" s="730">
        <f>'wedstrijd 4-15 en 9-20'!J45</f>
        <v>119.87179500000001</v>
      </c>
      <c r="Y399" s="724"/>
      <c r="Z399" s="724"/>
      <c r="AA399" s="730">
        <f>'wedstrijd 8-19 en 5-16'!R45</f>
        <v>9.5</v>
      </c>
      <c r="AB399" s="724"/>
      <c r="AC399" s="724"/>
      <c r="AD399" s="730">
        <f>'wedstrijd 8-19 en 5-16'!W45</f>
        <v>9.5</v>
      </c>
      <c r="AE399" s="724"/>
      <c r="AF399" s="724"/>
      <c r="AG399" s="730">
        <f>'wedstrijd 6-17 en 7-18'!E45</f>
        <v>40.521627500000001</v>
      </c>
      <c r="AH399" s="724"/>
      <c r="AI399" s="724"/>
      <c r="AJ399" s="730">
        <f>'wedstrijd 6-17 en 7-18'!J45</f>
        <v>43.318485000000003</v>
      </c>
      <c r="AK399" s="724"/>
      <c r="AL399" s="724"/>
      <c r="AM399" s="730">
        <f>'wedstrijd 6-17 en 7-18'!R45</f>
        <v>20.570387500000002</v>
      </c>
      <c r="AN399" s="724"/>
      <c r="AO399" s="724"/>
      <c r="AP399" s="730">
        <f>'wedstrijd 6-17 en 7-18'!W45</f>
        <v>22.214855</v>
      </c>
      <c r="AQ399" s="724"/>
      <c r="AR399" s="724"/>
      <c r="AS399" s="730">
        <f>'wedstrijd 8-19 en 5-16'!E45</f>
        <v>24.064169999999997</v>
      </c>
      <c r="AT399" s="724"/>
      <c r="AU399" s="724"/>
      <c r="AV399" s="730">
        <f>'wedstrijd 8-19 en 5-16'!J45</f>
        <v>27.833752499999996</v>
      </c>
      <c r="AW399" s="724"/>
      <c r="AX399" s="724"/>
      <c r="AY399" s="730">
        <f>'wedstrijd 4-15 en 9-20'!R45</f>
        <v>44.438877500000004</v>
      </c>
      <c r="AZ399" s="724"/>
      <c r="BA399" s="724"/>
      <c r="BB399" s="730">
        <f>'wedstrijd 4-15 en 9-20'!W45</f>
        <v>52.091837500000004</v>
      </c>
      <c r="BC399" s="724"/>
      <c r="BD399" s="724"/>
      <c r="BE399" s="730">
        <f>'wedstrijd 10-21 en 3-14'!E45</f>
        <v>43.318485000000003</v>
      </c>
      <c r="BF399" s="724"/>
      <c r="BG399" s="724"/>
      <c r="BH399" s="730">
        <f>'wedstrijd 10-21 en 3-14'!J45</f>
        <v>44.161677500000003</v>
      </c>
      <c r="BI399" s="724"/>
      <c r="BJ399" s="731"/>
      <c r="BK399" s="735">
        <f>'wedstrijd 2-13 en 11-22'!R45</f>
        <v>37.853470000000002</v>
      </c>
      <c r="BL399" s="731"/>
      <c r="BM399" s="731"/>
      <c r="BN399" s="735">
        <f>'wedstrijd 2-13 en 11-22'!W45</f>
        <v>43.318485000000003</v>
      </c>
      <c r="BO399" s="724"/>
      <c r="BP399" s="724"/>
      <c r="BQ399" s="730">
        <f>'wedstrijd 1-12'!S45</f>
        <v>64.074074999999993</v>
      </c>
      <c r="BR399" s="724"/>
      <c r="BS399" s="724"/>
      <c r="BT399" s="730">
        <f>'wedstrijd 1-12'!N45</f>
        <v>72.5352125</v>
      </c>
      <c r="BU399" s="724"/>
      <c r="BV399" s="724"/>
      <c r="BW399" s="730">
        <f>'wedstrijd 2-13 en 11-22'!J45</f>
        <v>53.942115000000001</v>
      </c>
      <c r="BX399" s="724"/>
      <c r="BY399" s="724"/>
      <c r="BZ399" s="730">
        <f>'wedstrijd 2-13 en 11-22'!E45</f>
        <v>49.466949999999997</v>
      </c>
      <c r="CA399" s="724"/>
      <c r="CB399" s="724"/>
      <c r="CC399" s="730">
        <f>'wedstrijd 10-21 en 3-14'!W45</f>
        <v>39.395887500000001</v>
      </c>
      <c r="CD399" s="724"/>
      <c r="CE399" s="724"/>
      <c r="CF399" s="730">
        <f>'wedstrijd 10-21 en 3-14'!R45</f>
        <v>43.318485000000003</v>
      </c>
      <c r="CG399" s="724"/>
      <c r="CH399" s="724"/>
      <c r="CI399" s="730">
        <f>'wedstrijd 4-15 en 9-20'!J45</f>
        <v>119.87179500000001</v>
      </c>
      <c r="CJ399" s="724"/>
      <c r="CK399" s="724"/>
      <c r="CL399" s="730">
        <f>'wedstrijd 4-15 en 9-20'!E45</f>
        <v>66.020407500000005</v>
      </c>
      <c r="CM399" s="724"/>
      <c r="CN399" s="724"/>
      <c r="CO399" s="730">
        <f>'wedstrijd 8-19 en 5-16'!W45</f>
        <v>9.5</v>
      </c>
      <c r="CP399" s="724"/>
      <c r="CQ399" s="724"/>
      <c r="CR399" s="730">
        <f>'wedstrijd 8-19 en 5-16'!R45</f>
        <v>9.5</v>
      </c>
      <c r="CS399" s="724"/>
      <c r="CT399" s="724"/>
      <c r="CU399" s="730">
        <f>'wedstrijd 6-17 en 7-18'!J45</f>
        <v>43.318485000000003</v>
      </c>
      <c r="CV399" s="724"/>
      <c r="CW399" s="724"/>
      <c r="CX399" s="730">
        <f>'wedstrijd 6-17 en 7-18'!E45</f>
        <v>40.521627500000001</v>
      </c>
      <c r="CY399" s="724"/>
      <c r="CZ399" s="724"/>
      <c r="DA399" s="730">
        <f>'wedstrijd 6-17 en 7-18'!W45</f>
        <v>22.214855</v>
      </c>
      <c r="DB399" s="724"/>
      <c r="DC399" s="724"/>
      <c r="DD399" s="730">
        <f>'wedstrijd 6-17 en 7-18'!R45</f>
        <v>20.570387500000002</v>
      </c>
      <c r="DE399" s="724"/>
      <c r="DF399" s="724"/>
      <c r="DG399" s="730">
        <f>'wedstrijd 8-19 en 5-16'!J45</f>
        <v>27.833752499999996</v>
      </c>
      <c r="DH399" s="724"/>
      <c r="DI399" s="724"/>
      <c r="DJ399" s="730">
        <f>'wedstrijd 8-19 en 5-16'!E45</f>
        <v>24.064169999999997</v>
      </c>
      <c r="DK399" s="724"/>
      <c r="DL399" s="724"/>
      <c r="DM399" s="730">
        <f>'wedstrijd 4-15 en 9-20'!W45</f>
        <v>52.091837500000004</v>
      </c>
      <c r="DN399" s="724"/>
      <c r="DO399" s="724"/>
      <c r="DP399" s="730">
        <f>'wedstrijd 4-15 en 9-20'!R45</f>
        <v>44.438877500000004</v>
      </c>
      <c r="DQ399" s="724"/>
      <c r="DR399" s="724"/>
      <c r="DS399" s="730">
        <f>'wedstrijd 10-21 en 3-14'!J45</f>
        <v>44.161677500000003</v>
      </c>
      <c r="DT399" s="724"/>
      <c r="DU399" s="724"/>
      <c r="DV399" s="730">
        <f>'wedstrijd 10-21 en 3-14'!E45</f>
        <v>43.318485000000003</v>
      </c>
      <c r="DW399" s="724"/>
      <c r="DX399" s="724"/>
      <c r="DY399" s="730">
        <f>'wedstrijd 2-13 en 11-22'!W45</f>
        <v>43.318485000000003</v>
      </c>
      <c r="DZ399" s="724"/>
      <c r="EA399" s="724"/>
      <c r="EB399" s="730">
        <f>'wedstrijd 2-13 en 11-22'!R45</f>
        <v>37.853470000000002</v>
      </c>
    </row>
    <row r="400" spans="2:132" s="729" customFormat="1" x14ac:dyDescent="0.25">
      <c r="B400" s="729" t="str">
        <f>'wedstrijd 1-12'!O45</f>
        <v>Oostrum van Piet</v>
      </c>
      <c r="E400" s="729" t="str">
        <f>'wedstrijd 1-12'!T45</f>
        <v>Vlooswijk Cees</v>
      </c>
      <c r="H400" s="729" t="str">
        <f>'wedstrijd 2-13 en 11-22'!F45</f>
        <v>Wijk v.Ton</v>
      </c>
      <c r="K400" s="729" t="str">
        <f>'wedstrijd 2-13 en 11-22'!K45</f>
        <v>Witjes Ge</v>
      </c>
      <c r="N400" s="729" t="str">
        <f>'wedstrijd 10-21 en 3-14'!S45</f>
        <v>Vendrig Kees</v>
      </c>
      <c r="Q400" s="729" t="str">
        <f>'wedstrijd 10-21 en 3-14'!X45</f>
        <v>Anbergen Joop</v>
      </c>
      <c r="T400" s="729" t="str">
        <f>'wedstrijd 4-15 en 9-20'!F45</f>
        <v>Kolfschoten Tom</v>
      </c>
      <c r="W400" s="729" t="str">
        <f>'wedstrijd 4-15 en 9-20'!K45</f>
        <v>Bouwman Ad</v>
      </c>
      <c r="Z400" s="729" t="str">
        <f>'wedstrijd 8-19 en 5-16'!S45</f>
        <v>Vulpen van Roel</v>
      </c>
      <c r="AC400" s="729" t="str">
        <f>'wedstrijd 8-19 en 5-16'!X45</f>
        <v>Vlooswijk Co</v>
      </c>
      <c r="AF400" s="729" t="str">
        <f>'wedstrijd 6-17 en 7-18'!F45</f>
        <v>Pol v.d.Joop</v>
      </c>
      <c r="AI400" s="729" t="str">
        <f>'wedstrijd 6-17 en 7-18'!K45</f>
        <v>Vendrig Kees</v>
      </c>
      <c r="AL400" s="729" t="str">
        <f>'wedstrijd 6-17 en 7-18'!S45</f>
        <v xml:space="preserve">Rooijen van Joop </v>
      </c>
      <c r="AO400" s="729" t="str">
        <f>'wedstrijd 6-17 en 7-18'!X45</f>
        <v>Hoefs Marius</v>
      </c>
      <c r="AR400" s="729" t="str">
        <f>'wedstrijd 8-19 en 5-16'!F45</f>
        <v>Groot de Peter</v>
      </c>
      <c r="AU400" s="729" t="str">
        <f>'wedstrijd 8-19 en 5-16'!K45</f>
        <v>Zanten v.Gerard</v>
      </c>
      <c r="AX400" s="729" t="str">
        <f>'wedstrijd 4-15 en 9-20'!S45</f>
        <v>Scheel Jaap</v>
      </c>
      <c r="BA400" s="729" t="str">
        <f>'wedstrijd 4-15 en 9-20'!X45</f>
        <v>Schaik van Koos</v>
      </c>
      <c r="BD400" s="729" t="str">
        <f>'wedstrijd 10-21 en 3-14'!F45</f>
        <v>Vendrig Kees</v>
      </c>
      <c r="BG400" s="729" t="str">
        <f>'wedstrijd 10-21 en 3-14'!K45</f>
        <v>Baars Willem</v>
      </c>
      <c r="BJ400" s="723" t="str">
        <f>'wedstrijd 2-13 en 11-22'!S45</f>
        <v>Groenewoud Dick</v>
      </c>
      <c r="BK400" s="723"/>
      <c r="BL400" s="723"/>
      <c r="BM400" s="723" t="str">
        <f>'wedstrijd 2-13 en 11-22'!X45</f>
        <v>Vendrig Kees</v>
      </c>
      <c r="BN400" s="723"/>
      <c r="BO400" s="729" t="s">
        <v>507</v>
      </c>
      <c r="BP400" s="729" t="str">
        <f>'wedstrijd 1-12'!T45</f>
        <v>Vlooswijk Cees</v>
      </c>
      <c r="BS400" s="729" t="str">
        <f>'wedstrijd 1-12'!O45</f>
        <v>Oostrum van Piet</v>
      </c>
      <c r="BV400" s="729" t="str">
        <f>'wedstrijd 2-13 en 11-22'!K45</f>
        <v>Witjes Ge</v>
      </c>
      <c r="BY400" s="729" t="str">
        <f>'wedstrijd 2-13 en 11-22'!F45</f>
        <v>Wijk v.Ton</v>
      </c>
      <c r="CB400" s="729" t="str">
        <f>'wedstrijd 10-21 en 3-14'!X45</f>
        <v>Anbergen Joop</v>
      </c>
      <c r="CE400" s="729" t="str">
        <f>'wedstrijd 10-21 en 3-14'!S45</f>
        <v>Vendrig Kees</v>
      </c>
      <c r="CH400" s="729" t="str">
        <f>'wedstrijd 4-15 en 9-20'!K45</f>
        <v>Bouwman Ad</v>
      </c>
      <c r="CK400" s="729" t="str">
        <f>'wedstrijd 4-15 en 9-20'!F45</f>
        <v>Kolfschoten Tom</v>
      </c>
      <c r="CN400" s="729" t="str">
        <f>'wedstrijd 8-19 en 5-16'!X45</f>
        <v>Vlooswijk Co</v>
      </c>
      <c r="CQ400" s="729" t="str">
        <f>'wedstrijd 8-19 en 5-16'!S45</f>
        <v>Vulpen van Roel</v>
      </c>
      <c r="CT400" s="729" t="str">
        <f>'wedstrijd 6-17 en 7-18'!K45</f>
        <v>Vendrig Kees</v>
      </c>
      <c r="CW400" s="729" t="str">
        <f>'wedstrijd 6-17 en 7-18'!F45</f>
        <v>Pol v.d.Joop</v>
      </c>
      <c r="CZ400" s="729" t="str">
        <f>'wedstrijd 6-17 en 7-18'!X45</f>
        <v>Hoefs Marius</v>
      </c>
      <c r="DC400" s="729" t="str">
        <f>'wedstrijd 6-17 en 7-18'!S45</f>
        <v xml:space="preserve">Rooijen van Joop </v>
      </c>
      <c r="DF400" s="729" t="str">
        <f>'wedstrijd 8-19 en 5-16'!K45</f>
        <v>Zanten v.Gerard</v>
      </c>
      <c r="DI400" s="729" t="str">
        <f>'wedstrijd 8-19 en 5-16'!F45</f>
        <v>Groot de Peter</v>
      </c>
      <c r="DL400" s="729" t="str">
        <f>'wedstrijd 4-15 en 9-20'!X45</f>
        <v>Schaik van Koos</v>
      </c>
      <c r="DO400" s="729" t="str">
        <f>'wedstrijd 4-15 en 9-20'!S45</f>
        <v>Scheel Jaap</v>
      </c>
      <c r="DR400" s="729" t="str">
        <f>'wedstrijd 10-21 en 3-14'!K45</f>
        <v>Baars Willem</v>
      </c>
      <c r="DU400" s="729" t="str">
        <f>'wedstrijd 10-21 en 3-14'!F45</f>
        <v>Vendrig Kees</v>
      </c>
      <c r="DX400" s="729" t="str">
        <f>'wedstrijd 2-13 en 11-22'!X45</f>
        <v>Vendrig Kees</v>
      </c>
      <c r="EA400" s="729" t="str">
        <f>'wedstrijd 2-13 en 11-22'!S45</f>
        <v>Groenewoud Dick</v>
      </c>
    </row>
    <row r="403" spans="2:132" x14ac:dyDescent="0.2">
      <c r="C403" s="723" t="s">
        <v>319</v>
      </c>
      <c r="I403" s="723" t="s">
        <v>319</v>
      </c>
      <c r="O403" s="723" t="s">
        <v>319</v>
      </c>
      <c r="U403" s="723" t="s">
        <v>319</v>
      </c>
      <c r="AA403" s="723" t="s">
        <v>319</v>
      </c>
      <c r="AG403" s="723" t="s">
        <v>319</v>
      </c>
      <c r="AM403" s="723" t="s">
        <v>319</v>
      </c>
      <c r="AS403" s="723" t="s">
        <v>319</v>
      </c>
      <c r="AY403" s="723" t="s">
        <v>319</v>
      </c>
      <c r="BE403" s="723" t="s">
        <v>319</v>
      </c>
      <c r="BK403" s="723" t="s">
        <v>319</v>
      </c>
      <c r="BQ403" s="723" t="s">
        <v>319</v>
      </c>
      <c r="BW403" s="723" t="s">
        <v>319</v>
      </c>
      <c r="CC403" s="723" t="s">
        <v>319</v>
      </c>
      <c r="CI403" s="723" t="s">
        <v>319</v>
      </c>
      <c r="CO403" s="723" t="s">
        <v>319</v>
      </c>
      <c r="CU403" s="723" t="s">
        <v>319</v>
      </c>
      <c r="DA403" s="723" t="s">
        <v>319</v>
      </c>
      <c r="DG403" s="723" t="s">
        <v>319</v>
      </c>
      <c r="DM403" s="723" t="s">
        <v>319</v>
      </c>
      <c r="DS403" s="723" t="s">
        <v>319</v>
      </c>
      <c r="DY403" s="723" t="s">
        <v>319</v>
      </c>
    </row>
    <row r="404" spans="2:132" x14ac:dyDescent="0.2">
      <c r="B404" s="724">
        <f>'wedstrijd 1-12'!L1</f>
        <v>1</v>
      </c>
      <c r="F404" s="725">
        <f>'wedstrijd 1-12'!I2</f>
        <v>43382</v>
      </c>
      <c r="G404" s="724"/>
      <c r="H404" s="724">
        <f>'wedstrijd 2-13 en 11-22'!C1</f>
        <v>2</v>
      </c>
      <c r="I404" s="724"/>
      <c r="J404" s="724"/>
      <c r="K404" s="724"/>
      <c r="L404" s="725">
        <f>'wedstrijd 2-13 en 11-22'!A1</f>
        <v>43389</v>
      </c>
      <c r="M404" s="724"/>
      <c r="N404" s="724">
        <f>'wedstrijd 10-21 en 3-14'!P1</f>
        <v>3</v>
      </c>
      <c r="O404" s="724"/>
      <c r="P404" s="724"/>
      <c r="Q404" s="724"/>
      <c r="R404" s="725">
        <f>'wedstrijd 10-21 en 3-14'!M2</f>
        <v>43396</v>
      </c>
      <c r="S404" s="724"/>
      <c r="T404" s="724">
        <f>'wedstrijd 4-15 en 9-20'!C1</f>
        <v>4</v>
      </c>
      <c r="U404" s="724"/>
      <c r="V404" s="724"/>
      <c r="W404" s="724"/>
      <c r="X404" s="725">
        <f>'wedstrijd 4-15 en 9-20'!A1</f>
        <v>43403</v>
      </c>
      <c r="Y404" s="724"/>
      <c r="Z404" s="724">
        <f>'wedstrijd 8-19 en 5-16'!P1</f>
        <v>5</v>
      </c>
      <c r="AA404" s="724"/>
      <c r="AB404" s="724"/>
      <c r="AC404" s="724"/>
      <c r="AD404" s="725">
        <f>'wedstrijd 8-19 en 5-16'!M2</f>
        <v>43410</v>
      </c>
      <c r="AE404" s="724"/>
      <c r="AF404" s="724">
        <f>'wedstrijd 6-17 en 7-18'!C1</f>
        <v>6</v>
      </c>
      <c r="AG404" s="724"/>
      <c r="AH404" s="724"/>
      <c r="AI404" s="724"/>
      <c r="AJ404" s="739">
        <f>'wedstrijd 6-17 en 7-18'!A1</f>
        <v>43417</v>
      </c>
      <c r="AK404" s="724"/>
      <c r="AL404" s="724">
        <f>'wedstrijd 6-17 en 7-18'!P1</f>
        <v>7</v>
      </c>
      <c r="AM404" s="724"/>
      <c r="AN404" s="724"/>
      <c r="AO404" s="724"/>
      <c r="AP404" s="725">
        <f>'wedstrijd 6-17 en 7-18'!M2</f>
        <v>43424</v>
      </c>
      <c r="AQ404" s="724"/>
      <c r="AR404" s="724">
        <f>'wedstrijd 8-19 en 5-16'!C1</f>
        <v>8</v>
      </c>
      <c r="AS404" s="724"/>
      <c r="AT404" s="724"/>
      <c r="AU404" s="724"/>
      <c r="AV404" s="725">
        <f>'wedstrijd 8-19 en 5-16'!A1</f>
        <v>43431</v>
      </c>
      <c r="AW404" s="724"/>
      <c r="AX404" s="724">
        <f>'wedstrijd 4-15 en 9-20'!P1</f>
        <v>9</v>
      </c>
      <c r="AY404" s="724"/>
      <c r="AZ404" s="724"/>
      <c r="BA404" s="724"/>
      <c r="BB404" s="725">
        <f>'wedstrijd 4-15 en 9-20'!M2</f>
        <v>43438</v>
      </c>
      <c r="BC404" s="724"/>
      <c r="BD404" s="724">
        <f>'wedstrijd 10-21 en 3-14'!C1</f>
        <v>10</v>
      </c>
      <c r="BE404" s="724"/>
      <c r="BF404" s="724"/>
      <c r="BG404" s="724"/>
      <c r="BH404" s="725">
        <f>'wedstrijd 10-21 en 3-14'!A1</f>
        <v>43445</v>
      </c>
      <c r="BI404" s="724"/>
      <c r="BJ404" s="724">
        <f>'wedstrijd 2-13 en 11-22'!P1</f>
        <v>11</v>
      </c>
      <c r="BK404" s="724"/>
      <c r="BL404" s="724"/>
      <c r="BM404" s="724"/>
      <c r="BN404" s="725">
        <f>'wedstrijd 2-13 en 11-22'!M2</f>
        <v>43452</v>
      </c>
      <c r="BO404" s="724"/>
      <c r="BP404" s="724" t="str">
        <f>'wedstrijd 1-12'!L55</f>
        <v>12</v>
      </c>
      <c r="BQ404" s="724"/>
      <c r="BR404" s="724"/>
      <c r="BS404" s="724"/>
      <c r="BT404" s="726" t="str">
        <f>'wedstrijd 1-12'!I55</f>
        <v>08-01-2019</v>
      </c>
      <c r="BU404" s="724"/>
      <c r="BV404" s="724">
        <f>'wedstrijd 2-13 en 11-22'!C55</f>
        <v>13</v>
      </c>
      <c r="BW404" s="724"/>
      <c r="BX404" s="724"/>
      <c r="BY404" s="724"/>
      <c r="BZ404" s="725" t="str">
        <f>'wedstrijd 2-13 en 11-22'!A55</f>
        <v>15-01-2019</v>
      </c>
      <c r="CA404" s="724"/>
      <c r="CB404" s="724">
        <f>'wedstrijd 10-21 en 3-14'!P55</f>
        <v>14</v>
      </c>
      <c r="CC404" s="724"/>
      <c r="CD404" s="724"/>
      <c r="CE404" s="724"/>
      <c r="CF404" s="727" t="str">
        <f>'wedstrijd 10-21 en 3-14'!N55</f>
        <v>22-01-2019</v>
      </c>
      <c r="CG404" s="724"/>
      <c r="CH404" s="724">
        <f>'wedstrijd 4-15 en 9-20'!C55</f>
        <v>15</v>
      </c>
      <c r="CI404" s="724"/>
      <c r="CJ404" s="724"/>
      <c r="CK404" s="724"/>
      <c r="CL404" s="727" t="str">
        <f>'wedstrijd 4-15 en 9-20'!A55</f>
        <v>29-01-2019</v>
      </c>
      <c r="CM404" s="724"/>
      <c r="CN404" s="724">
        <f>'wedstrijd 8-19 en 5-16'!P55</f>
        <v>16</v>
      </c>
      <c r="CO404" s="724"/>
      <c r="CP404" s="724"/>
      <c r="CQ404" s="724"/>
      <c r="CR404" s="727" t="str">
        <f>'wedstrijd 8-19 en 5-16'!N55</f>
        <v>05-02-2019</v>
      </c>
      <c r="CS404" s="724"/>
      <c r="CT404" s="724">
        <f>'wedstrijd 6-17 en 7-18'!C55</f>
        <v>17</v>
      </c>
      <c r="CU404" s="724"/>
      <c r="CV404" s="724"/>
      <c r="CW404" s="724"/>
      <c r="CX404" s="727" t="str">
        <f>'wedstrijd 6-17 en 7-18'!A55</f>
        <v>12-02-2019</v>
      </c>
      <c r="CY404" s="724"/>
      <c r="CZ404" s="724">
        <f>'wedstrijd 6-17 en 7-18'!P55</f>
        <v>18</v>
      </c>
      <c r="DA404" s="724"/>
      <c r="DB404" s="724"/>
      <c r="DC404" s="724"/>
      <c r="DD404" s="727" t="str">
        <f>'wedstrijd 6-17 en 7-18'!N55</f>
        <v>19-02-2019</v>
      </c>
      <c r="DE404" s="724"/>
      <c r="DF404" s="724">
        <f>'wedstrijd 8-19 en 5-16'!C55</f>
        <v>19</v>
      </c>
      <c r="DG404" s="724"/>
      <c r="DH404" s="724"/>
      <c r="DI404" s="724"/>
      <c r="DJ404" s="727" t="str">
        <f>'wedstrijd 8-19 en 5-16'!A55</f>
        <v>26-02-2019</v>
      </c>
      <c r="DK404" s="724"/>
      <c r="DL404" s="724">
        <f>'wedstrijd 4-15 en 9-20'!P55</f>
        <v>20</v>
      </c>
      <c r="DM404" s="724"/>
      <c r="DN404" s="724"/>
      <c r="DO404" s="724"/>
      <c r="DP404" s="727" t="str">
        <f>'wedstrijd 4-15 en 9-20'!N55</f>
        <v>05-03-2019</v>
      </c>
      <c r="DQ404" s="724"/>
      <c r="DR404" s="724">
        <f>'wedstrijd 10-21 en 3-14'!C55</f>
        <v>21</v>
      </c>
      <c r="DS404" s="724"/>
      <c r="DT404" s="724"/>
      <c r="DU404" s="724"/>
      <c r="DV404" s="727" t="str">
        <f>'wedstrijd 10-21 en 3-14'!A55</f>
        <v>12-03-2019</v>
      </c>
      <c r="DW404" s="724"/>
      <c r="DX404" s="724">
        <f>'wedstrijd 2-13 en 11-22'!P55</f>
        <v>22</v>
      </c>
      <c r="DY404" s="724"/>
      <c r="DZ404" s="724"/>
      <c r="EA404" s="724"/>
      <c r="EB404" s="727" t="str">
        <f>'wedstrijd 2-13 en 11-22'!N55</f>
        <v>19-03-2019</v>
      </c>
    </row>
    <row r="405" spans="2:132" x14ac:dyDescent="0.2">
      <c r="G405" s="724"/>
      <c r="H405" s="724"/>
      <c r="I405" s="724"/>
      <c r="J405" s="724"/>
      <c r="K405" s="724"/>
      <c r="L405" s="724"/>
      <c r="M405" s="724"/>
      <c r="N405" s="724"/>
      <c r="O405" s="724"/>
      <c r="P405" s="724"/>
      <c r="Q405" s="724"/>
      <c r="R405" s="724"/>
      <c r="S405" s="724"/>
      <c r="T405" s="724"/>
      <c r="U405" s="724"/>
      <c r="V405" s="724"/>
      <c r="W405" s="724"/>
      <c r="X405" s="724"/>
      <c r="Y405" s="724"/>
      <c r="Z405" s="724"/>
      <c r="AA405" s="724"/>
      <c r="AB405" s="724"/>
      <c r="AC405" s="724"/>
      <c r="AD405" s="724"/>
      <c r="AE405" s="724"/>
      <c r="AF405" s="724"/>
      <c r="AG405" s="724"/>
      <c r="AH405" s="724"/>
      <c r="AI405" s="724"/>
      <c r="AJ405" s="724"/>
      <c r="AK405" s="724"/>
      <c r="AL405" s="724"/>
      <c r="AM405" s="724"/>
      <c r="AN405" s="724"/>
      <c r="AO405" s="724"/>
      <c r="AP405" s="724"/>
      <c r="AQ405" s="724"/>
      <c r="AR405" s="724"/>
      <c r="AS405" s="724"/>
      <c r="AT405" s="724"/>
      <c r="AU405" s="724"/>
      <c r="AV405" s="724"/>
      <c r="AW405" s="724"/>
      <c r="AX405" s="724"/>
      <c r="AY405" s="724"/>
      <c r="AZ405" s="724"/>
      <c r="BA405" s="724"/>
      <c r="BB405" s="724"/>
      <c r="BC405" s="724"/>
      <c r="BD405" s="724"/>
      <c r="BE405" s="724"/>
      <c r="BF405" s="724"/>
      <c r="BG405" s="724"/>
      <c r="BH405" s="724"/>
      <c r="BI405" s="724"/>
      <c r="BJ405" s="724"/>
      <c r="BK405" s="724"/>
      <c r="BL405" s="724"/>
      <c r="BM405" s="724"/>
      <c r="BN405" s="724"/>
      <c r="BO405" s="724"/>
      <c r="BP405" s="724"/>
      <c r="BQ405" s="724"/>
      <c r="BR405" s="724"/>
      <c r="BS405" s="724"/>
      <c r="BT405" s="724"/>
      <c r="BU405" s="724"/>
      <c r="BV405" s="724"/>
      <c r="BW405" s="724"/>
      <c r="BX405" s="724"/>
      <c r="BY405" s="724"/>
      <c r="BZ405" s="724"/>
      <c r="CA405" s="724"/>
      <c r="CB405" s="724"/>
      <c r="CC405" s="724"/>
      <c r="CD405" s="724"/>
      <c r="CE405" s="724"/>
      <c r="CF405" s="724"/>
      <c r="CG405" s="724"/>
      <c r="CH405" s="724"/>
      <c r="CI405" s="724"/>
      <c r="CJ405" s="724"/>
      <c r="CK405" s="724"/>
      <c r="CL405" s="724"/>
      <c r="CM405" s="724"/>
      <c r="CN405" s="724"/>
      <c r="CO405" s="724"/>
      <c r="CP405" s="724"/>
      <c r="CQ405" s="724"/>
      <c r="CR405" s="724"/>
      <c r="CS405" s="724"/>
      <c r="CT405" s="724"/>
      <c r="CU405" s="724"/>
      <c r="CV405" s="724"/>
      <c r="CW405" s="724"/>
      <c r="CX405" s="724"/>
      <c r="CY405" s="724"/>
      <c r="CZ405" s="724"/>
      <c r="DA405" s="724"/>
      <c r="DB405" s="724"/>
      <c r="DC405" s="724"/>
      <c r="DD405" s="724"/>
      <c r="DE405" s="724"/>
      <c r="DF405" s="724"/>
      <c r="DG405" s="724"/>
      <c r="DH405" s="724"/>
      <c r="DI405" s="724"/>
      <c r="DJ405" s="724"/>
      <c r="DK405" s="724"/>
      <c r="DL405" s="724"/>
      <c r="DM405" s="724"/>
      <c r="DN405" s="724"/>
      <c r="DO405" s="724"/>
      <c r="DP405" s="724"/>
      <c r="DQ405" s="724"/>
      <c r="DR405" s="724"/>
      <c r="DS405" s="724"/>
      <c r="DT405" s="724"/>
      <c r="DU405" s="724"/>
      <c r="DV405" s="724"/>
      <c r="DW405" s="724"/>
      <c r="DX405" s="724"/>
      <c r="DY405" s="724"/>
      <c r="DZ405" s="724"/>
      <c r="EA405" s="724"/>
      <c r="EB405" s="724"/>
    </row>
    <row r="406" spans="2:132" x14ac:dyDescent="0.2">
      <c r="G406" s="724"/>
      <c r="H406" s="724"/>
      <c r="I406" s="724"/>
      <c r="J406" s="724"/>
      <c r="K406" s="724"/>
      <c r="L406" s="724"/>
      <c r="M406" s="724"/>
      <c r="N406" s="724"/>
      <c r="O406" s="724"/>
      <c r="P406" s="724"/>
      <c r="Q406" s="724"/>
      <c r="R406" s="724"/>
      <c r="S406" s="724"/>
      <c r="T406" s="724"/>
      <c r="U406" s="724"/>
      <c r="V406" s="724"/>
      <c r="W406" s="724"/>
      <c r="X406" s="724"/>
      <c r="Y406" s="724"/>
      <c r="Z406" s="724"/>
      <c r="AA406" s="724"/>
      <c r="AB406" s="724"/>
      <c r="AC406" s="724"/>
      <c r="AD406" s="724"/>
      <c r="AE406" s="724"/>
      <c r="AF406" s="724"/>
      <c r="AG406" s="724"/>
      <c r="AH406" s="724"/>
      <c r="AI406" s="724"/>
      <c r="AJ406" s="724"/>
      <c r="AK406" s="724"/>
      <c r="AL406" s="724"/>
      <c r="AM406" s="724"/>
      <c r="AN406" s="724"/>
      <c r="AO406" s="724"/>
      <c r="AP406" s="724"/>
      <c r="AQ406" s="724"/>
      <c r="AR406" s="724"/>
      <c r="AS406" s="724"/>
      <c r="AT406" s="724"/>
      <c r="AU406" s="724"/>
      <c r="AV406" s="724"/>
      <c r="AW406" s="724"/>
      <c r="AX406" s="724"/>
      <c r="AY406" s="724"/>
      <c r="AZ406" s="724"/>
      <c r="BA406" s="724"/>
      <c r="BB406" s="724"/>
      <c r="BC406" s="724"/>
      <c r="BD406" s="724"/>
      <c r="BE406" s="724"/>
      <c r="BF406" s="724"/>
      <c r="BG406" s="724"/>
      <c r="BH406" s="724"/>
      <c r="BI406" s="724"/>
      <c r="BJ406" s="729"/>
      <c r="BK406" s="724"/>
      <c r="BL406" s="724"/>
      <c r="BM406" s="724"/>
      <c r="BN406" s="724"/>
      <c r="BO406" s="724"/>
      <c r="BP406" s="724"/>
      <c r="BQ406" s="724"/>
      <c r="BR406" s="724"/>
      <c r="BS406" s="724"/>
      <c r="BT406" s="724"/>
      <c r="BU406" s="724"/>
      <c r="BV406" s="724"/>
      <c r="BW406" s="724"/>
      <c r="BX406" s="724"/>
      <c r="BY406" s="724"/>
      <c r="BZ406" s="724"/>
      <c r="CA406" s="724"/>
      <c r="CB406" s="724"/>
      <c r="CC406" s="724"/>
      <c r="CD406" s="724"/>
      <c r="CE406" s="724"/>
      <c r="CF406" s="724"/>
      <c r="CG406" s="724"/>
      <c r="CH406" s="724"/>
      <c r="CI406" s="724"/>
      <c r="CJ406" s="724"/>
      <c r="CK406" s="724"/>
      <c r="CL406" s="724"/>
      <c r="CM406" s="724"/>
      <c r="CN406" s="724"/>
      <c r="CO406" s="724"/>
      <c r="CP406" s="724"/>
      <c r="CQ406" s="724"/>
      <c r="CR406" s="724"/>
      <c r="CS406" s="724"/>
      <c r="CT406" s="724"/>
      <c r="CU406" s="724"/>
      <c r="CV406" s="724"/>
      <c r="CW406" s="724"/>
      <c r="CX406" s="724"/>
      <c r="CY406" s="724"/>
      <c r="CZ406" s="724"/>
      <c r="DA406" s="724"/>
      <c r="DB406" s="724"/>
      <c r="DC406" s="724"/>
      <c r="DD406" s="724"/>
      <c r="DE406" s="724"/>
      <c r="DF406" s="724"/>
      <c r="DG406" s="724"/>
      <c r="DH406" s="724"/>
      <c r="DI406" s="724"/>
      <c r="DJ406" s="724"/>
      <c r="DK406" s="724"/>
      <c r="DL406" s="724"/>
      <c r="DM406" s="724"/>
      <c r="DN406" s="724"/>
      <c r="DO406" s="724"/>
      <c r="DP406" s="724"/>
      <c r="DQ406" s="724"/>
      <c r="DR406" s="724"/>
      <c r="DS406" s="724"/>
      <c r="DT406" s="724"/>
      <c r="DU406" s="724"/>
      <c r="DV406" s="724"/>
      <c r="DW406" s="724"/>
      <c r="DX406" s="729"/>
      <c r="DY406" s="724"/>
      <c r="DZ406" s="724"/>
      <c r="EA406" s="729"/>
      <c r="EB406" s="724"/>
    </row>
    <row r="407" spans="2:132" x14ac:dyDescent="0.2">
      <c r="B407" s="724"/>
      <c r="C407" s="724" t="str">
        <f>'wedstrijd 1-12'!L46</f>
        <v>F</v>
      </c>
      <c r="D407" s="724"/>
      <c r="E407" s="724"/>
      <c r="F407" s="724" t="str">
        <f>'wedstrijd 1-12'!Q46</f>
        <v>F</v>
      </c>
      <c r="G407" s="724"/>
      <c r="H407" s="724"/>
      <c r="I407" s="724" t="str">
        <f>'wedstrijd 2-13 en 11-22'!C46</f>
        <v>C</v>
      </c>
      <c r="J407" s="724"/>
      <c r="K407" s="724"/>
      <c r="L407" s="724" t="str">
        <f>'wedstrijd 2-13 en 11-22'!H46</f>
        <v>C</v>
      </c>
      <c r="M407" s="724"/>
      <c r="N407" s="724"/>
      <c r="O407" s="724" t="str">
        <f>'wedstrijd 10-21 en 3-14'!P46</f>
        <v>B</v>
      </c>
      <c r="P407" s="724"/>
      <c r="Q407" s="724"/>
      <c r="R407" s="724" t="str">
        <f>'wedstrijd 10-21 en 3-14'!U46</f>
        <v>B</v>
      </c>
      <c r="S407" s="724"/>
      <c r="T407" s="724"/>
      <c r="U407" s="724" t="str">
        <f>'wedstrijd 4-15 en 9-20'!C46</f>
        <v>F</v>
      </c>
      <c r="V407" s="724"/>
      <c r="W407" s="724"/>
      <c r="X407" s="724" t="str">
        <f>'wedstrijd 4-15 en 9-20'!H46</f>
        <v>F</v>
      </c>
      <c r="Y407" s="724"/>
      <c r="Z407" s="724"/>
      <c r="AA407" s="724" t="str">
        <f>'wedstrijd 8-19 en 5-16'!P46</f>
        <v>C</v>
      </c>
      <c r="AB407" s="724"/>
      <c r="AC407" s="724"/>
      <c r="AD407" s="724" t="str">
        <f>'wedstrijd 8-19 en 5-16'!U46</f>
        <v>C</v>
      </c>
      <c r="AE407" s="724"/>
      <c r="AF407" s="724"/>
      <c r="AG407" s="724" t="str">
        <f>'wedstrijd 6-17 en 7-18'!C46</f>
        <v>B</v>
      </c>
      <c r="AH407" s="724"/>
      <c r="AI407" s="724"/>
      <c r="AJ407" s="724" t="str">
        <f>'wedstrijd 6-17 en 7-18'!H46</f>
        <v>B</v>
      </c>
      <c r="AK407" s="724"/>
      <c r="AL407" s="724"/>
      <c r="AM407" s="724" t="str">
        <f>'wedstrijd 6-17 en 7-18'!P46</f>
        <v>F</v>
      </c>
      <c r="AN407" s="724"/>
      <c r="AO407" s="724"/>
      <c r="AP407" s="724" t="str">
        <f>'wedstrijd 6-17 en 7-18'!U46</f>
        <v>F</v>
      </c>
      <c r="AQ407" s="724"/>
      <c r="AR407" s="724"/>
      <c r="AS407" s="724" t="str">
        <f>'wedstrijd 8-19 en 5-16'!C46</f>
        <v>G</v>
      </c>
      <c r="AT407" s="724"/>
      <c r="AU407" s="724"/>
      <c r="AV407" s="724" t="str">
        <f>'wedstrijd 8-19 en 5-16'!H46</f>
        <v>G</v>
      </c>
      <c r="AW407" s="724"/>
      <c r="AX407" s="724"/>
      <c r="AY407" s="724" t="str">
        <f>'wedstrijd 4-15 en 9-20'!P46</f>
        <v>E</v>
      </c>
      <c r="AZ407" s="724"/>
      <c r="BA407" s="724"/>
      <c r="BB407" s="724" t="str">
        <f>'wedstrijd 4-15 en 9-20'!U46</f>
        <v>E</v>
      </c>
      <c r="BC407" s="724"/>
      <c r="BD407" s="724"/>
      <c r="BE407" s="724" t="str">
        <f>'wedstrijd 10-21 en 3-14'!C46</f>
        <v>B</v>
      </c>
      <c r="BF407" s="724"/>
      <c r="BG407" s="724"/>
      <c r="BH407" s="724" t="str">
        <f>'wedstrijd 10-21 en 3-14'!H46</f>
        <v>B</v>
      </c>
      <c r="BI407" s="724"/>
      <c r="BJ407" s="731"/>
      <c r="BK407" s="731" t="str">
        <f>'wedstrijd 2-13 en 11-22'!P46</f>
        <v>C</v>
      </c>
      <c r="BL407" s="731"/>
      <c r="BM407" s="731"/>
      <c r="BN407" s="731" t="str">
        <f>'wedstrijd 2-13 en 11-22'!U46</f>
        <v>C</v>
      </c>
      <c r="BO407" s="724"/>
      <c r="BP407" s="724"/>
      <c r="BQ407" s="724" t="str">
        <f>'wedstrijd 1-12'!Q46</f>
        <v>F</v>
      </c>
      <c r="BR407" s="724"/>
      <c r="BS407" s="724"/>
      <c r="BT407" s="724" t="str">
        <f>'wedstrijd 1-12'!L46</f>
        <v>F</v>
      </c>
      <c r="BU407" s="724"/>
      <c r="BV407" s="724"/>
      <c r="BW407" s="724" t="str">
        <f>'wedstrijd 2-13 en 11-22'!H46</f>
        <v>C</v>
      </c>
      <c r="BX407" s="724"/>
      <c r="BY407" s="724"/>
      <c r="BZ407" s="724" t="str">
        <f>'wedstrijd 2-13 en 11-22'!C46</f>
        <v>C</v>
      </c>
      <c r="CA407" s="724"/>
      <c r="CB407" s="724"/>
      <c r="CC407" s="724" t="str">
        <f>'wedstrijd 10-21 en 3-14'!U46</f>
        <v>B</v>
      </c>
      <c r="CD407" s="724"/>
      <c r="CE407" s="724"/>
      <c r="CF407" s="724" t="str">
        <f>'wedstrijd 10-21 en 3-14'!P46</f>
        <v>B</v>
      </c>
      <c r="CG407" s="724"/>
      <c r="CH407" s="724"/>
      <c r="CI407" s="724" t="str">
        <f>'wedstrijd 4-15 en 9-20'!H46</f>
        <v>F</v>
      </c>
      <c r="CJ407" s="724"/>
      <c r="CK407" s="724"/>
      <c r="CL407" s="724" t="str">
        <f>'wedstrijd 4-15 en 9-20'!C46</f>
        <v>F</v>
      </c>
      <c r="CM407" s="724"/>
      <c r="CN407" s="724"/>
      <c r="CO407" s="724" t="str">
        <f>'wedstrijd 8-19 en 5-16'!U46</f>
        <v>C</v>
      </c>
      <c r="CP407" s="724"/>
      <c r="CQ407" s="724"/>
      <c r="CR407" s="724" t="str">
        <f>'wedstrijd 8-19 en 5-16'!P46</f>
        <v>C</v>
      </c>
      <c r="CS407" s="724"/>
      <c r="CT407" s="724"/>
      <c r="CU407" s="724" t="str">
        <f>'wedstrijd 6-17 en 7-18'!H46</f>
        <v>B</v>
      </c>
      <c r="CV407" s="724"/>
      <c r="CW407" s="724"/>
      <c r="CX407" s="724" t="str">
        <f>'wedstrijd 6-17 en 7-18'!C46</f>
        <v>B</v>
      </c>
      <c r="CY407" s="724"/>
      <c r="CZ407" s="724"/>
      <c r="DA407" s="724" t="str">
        <f>'wedstrijd 6-17 en 7-18'!U46</f>
        <v>F</v>
      </c>
      <c r="DB407" s="724"/>
      <c r="DC407" s="724"/>
      <c r="DD407" s="724" t="str">
        <f>'wedstrijd 6-17 en 7-18'!P46</f>
        <v>F</v>
      </c>
      <c r="DE407" s="724"/>
      <c r="DF407" s="724"/>
      <c r="DG407" s="724" t="str">
        <f>'wedstrijd 8-19 en 5-16'!H46</f>
        <v>G</v>
      </c>
      <c r="DH407" s="724"/>
      <c r="DI407" s="724"/>
      <c r="DJ407" s="724" t="str">
        <f>'wedstrijd 8-19 en 5-16'!C46</f>
        <v>G</v>
      </c>
      <c r="DK407" s="724"/>
      <c r="DL407" s="724"/>
      <c r="DM407" s="724" t="str">
        <f>'wedstrijd 4-15 en 9-20'!U46</f>
        <v>E</v>
      </c>
      <c r="DN407" s="724"/>
      <c r="DO407" s="724"/>
      <c r="DP407" s="724" t="str">
        <f>'wedstrijd 4-15 en 9-20'!P46</f>
        <v>E</v>
      </c>
      <c r="DQ407" s="724"/>
      <c r="DR407" s="724"/>
      <c r="DS407" s="724" t="str">
        <f>'wedstrijd 10-21 en 3-14'!H46</f>
        <v>B</v>
      </c>
      <c r="DT407" s="724"/>
      <c r="DU407" s="724"/>
      <c r="DV407" s="724" t="str">
        <f>'wedstrijd 10-21 en 3-14'!C46</f>
        <v>B</v>
      </c>
      <c r="DW407" s="724"/>
      <c r="DX407" s="724"/>
      <c r="DY407" s="724" t="str">
        <f>'wedstrijd 2-13 en 11-22'!U46</f>
        <v>C</v>
      </c>
      <c r="DZ407" s="724"/>
      <c r="EA407" s="724"/>
      <c r="EB407" s="724" t="str">
        <f>'wedstrijd 2-13 en 11-22'!P46</f>
        <v>C</v>
      </c>
    </row>
    <row r="408" spans="2:132" x14ac:dyDescent="0.2">
      <c r="B408" s="724"/>
      <c r="C408" s="724"/>
      <c r="D408" s="724"/>
      <c r="E408" s="724"/>
      <c r="F408" s="724"/>
      <c r="G408" s="724"/>
      <c r="H408" s="724"/>
      <c r="I408" s="724"/>
      <c r="J408" s="724"/>
      <c r="K408" s="724"/>
      <c r="L408" s="724"/>
      <c r="M408" s="724"/>
      <c r="N408" s="724"/>
      <c r="O408" s="724"/>
      <c r="P408" s="724"/>
      <c r="Q408" s="724"/>
      <c r="R408" s="724"/>
      <c r="S408" s="724"/>
      <c r="T408" s="724"/>
      <c r="U408" s="724"/>
      <c r="V408" s="724"/>
      <c r="W408" s="724"/>
      <c r="X408" s="724"/>
      <c r="Y408" s="724"/>
      <c r="Z408" s="724"/>
      <c r="AA408" s="724"/>
      <c r="AB408" s="724"/>
      <c r="AC408" s="724"/>
      <c r="AD408" s="724"/>
      <c r="AE408" s="724"/>
      <c r="AF408" s="724"/>
      <c r="AG408" s="724"/>
      <c r="AH408" s="724"/>
      <c r="AI408" s="724"/>
      <c r="AJ408" s="724"/>
      <c r="AK408" s="724"/>
      <c r="AL408" s="724"/>
      <c r="AM408" s="724"/>
      <c r="AN408" s="724"/>
      <c r="AO408" s="724"/>
      <c r="AP408" s="724"/>
      <c r="AQ408" s="724"/>
      <c r="AR408" s="724"/>
      <c r="AS408" s="724"/>
      <c r="AT408" s="724"/>
      <c r="AU408" s="724"/>
      <c r="AV408" s="724"/>
      <c r="AW408" s="724"/>
      <c r="AX408" s="724"/>
      <c r="AY408" s="724"/>
      <c r="AZ408" s="724"/>
      <c r="BA408" s="724"/>
      <c r="BB408" s="724"/>
      <c r="BC408" s="724"/>
      <c r="BD408" s="724"/>
      <c r="BE408" s="724"/>
      <c r="BF408" s="724"/>
      <c r="BG408" s="724"/>
      <c r="BH408" s="724"/>
      <c r="BI408" s="724"/>
      <c r="BJ408" s="731"/>
      <c r="BK408" s="731"/>
      <c r="BL408" s="731"/>
      <c r="BM408" s="731"/>
      <c r="BN408" s="731"/>
      <c r="BO408" s="724"/>
      <c r="BP408" s="724"/>
      <c r="BQ408" s="724"/>
      <c r="BR408" s="724"/>
      <c r="BS408" s="724"/>
      <c r="BT408" s="724"/>
      <c r="BU408" s="724"/>
      <c r="BV408" s="724"/>
      <c r="BW408" s="724"/>
      <c r="BX408" s="724"/>
      <c r="BY408" s="724"/>
      <c r="BZ408" s="724"/>
      <c r="CA408" s="724"/>
      <c r="CB408" s="724"/>
      <c r="CC408" s="724"/>
      <c r="CD408" s="724"/>
      <c r="CE408" s="724"/>
      <c r="CF408" s="724"/>
      <c r="CG408" s="724"/>
      <c r="CH408" s="724"/>
      <c r="CI408" s="724"/>
      <c r="CJ408" s="724"/>
      <c r="CK408" s="724"/>
      <c r="CL408" s="724"/>
      <c r="CM408" s="724"/>
      <c r="CN408" s="724"/>
      <c r="CO408" s="724"/>
      <c r="CP408" s="724"/>
      <c r="CQ408" s="724"/>
      <c r="CR408" s="724"/>
      <c r="CS408" s="724"/>
      <c r="CT408" s="724"/>
      <c r="CU408" s="724"/>
      <c r="CV408" s="724"/>
      <c r="CW408" s="724"/>
      <c r="CX408" s="724"/>
      <c r="CY408" s="724"/>
      <c r="CZ408" s="724"/>
      <c r="DA408" s="724"/>
      <c r="DB408" s="724"/>
      <c r="DC408" s="724"/>
      <c r="DD408" s="724"/>
      <c r="DE408" s="724"/>
      <c r="DF408" s="724"/>
      <c r="DG408" s="724"/>
      <c r="DH408" s="724"/>
      <c r="DI408" s="724"/>
      <c r="DJ408" s="724"/>
      <c r="DK408" s="724"/>
      <c r="DL408" s="724"/>
      <c r="DM408" s="724"/>
      <c r="DN408" s="724"/>
      <c r="DO408" s="724"/>
      <c r="DP408" s="724"/>
      <c r="DQ408" s="724"/>
      <c r="DR408" s="724"/>
      <c r="DS408" s="724"/>
      <c r="DT408" s="724"/>
      <c r="DU408" s="724"/>
      <c r="DV408" s="724"/>
      <c r="DW408" s="724"/>
      <c r="DX408" s="724"/>
      <c r="DY408" s="724"/>
      <c r="DZ408" s="724"/>
      <c r="EA408" s="724"/>
      <c r="EB408" s="724"/>
    </row>
    <row r="409" spans="2:132" x14ac:dyDescent="0.2">
      <c r="B409" s="724"/>
      <c r="C409" s="730">
        <f>'wedstrijd 1-12'!N46</f>
        <v>23.280942499999998</v>
      </c>
      <c r="D409" s="724"/>
      <c r="E409" s="724"/>
      <c r="F409" s="730">
        <f>'wedstrijd 1-12'!S46</f>
        <v>22.058822500000002</v>
      </c>
      <c r="G409" s="724"/>
      <c r="H409" s="724"/>
      <c r="I409" s="730">
        <f>'wedstrijd 2-13 en 11-22'!E46</f>
        <v>39.262472500000001</v>
      </c>
      <c r="J409" s="724"/>
      <c r="K409" s="724"/>
      <c r="L409" s="730">
        <f>'wedstrijd 2-13 en 11-22'!J46</f>
        <v>43.318485000000003</v>
      </c>
      <c r="M409" s="724"/>
      <c r="N409" s="724"/>
      <c r="O409" s="730">
        <f>'wedstrijd 10-21 en 3-14'!R46</f>
        <v>53.942115000000001</v>
      </c>
      <c r="P409" s="724"/>
      <c r="Q409" s="724"/>
      <c r="R409" s="730">
        <f>'wedstrijd 10-21 en 3-14'!W46</f>
        <v>52.091837500000004</v>
      </c>
      <c r="S409" s="724"/>
      <c r="T409" s="724"/>
      <c r="U409" s="730">
        <f>'wedstrijd 4-15 en 9-20'!E46</f>
        <v>22.214855</v>
      </c>
      <c r="V409" s="724"/>
      <c r="W409" s="724"/>
      <c r="X409" s="730">
        <f>'wedstrijd 4-15 en 9-20'!J46</f>
        <v>23.396675000000002</v>
      </c>
      <c r="Y409" s="724"/>
      <c r="Z409" s="724"/>
      <c r="AA409" s="730">
        <f>'wedstrijd 8-19 en 5-16'!R46</f>
        <v>43.318485000000003</v>
      </c>
      <c r="AB409" s="724"/>
      <c r="AC409" s="724"/>
      <c r="AD409" s="730">
        <f>'wedstrijd 8-19 en 5-16'!W46</f>
        <v>55.269057499999995</v>
      </c>
      <c r="AE409" s="724"/>
      <c r="AF409" s="724"/>
      <c r="AG409" s="730">
        <f>'wedstrijd 6-17 en 7-18'!E46</f>
        <v>53.942115000000001</v>
      </c>
      <c r="AH409" s="724"/>
      <c r="AI409" s="724"/>
      <c r="AJ409" s="730">
        <f>'wedstrijd 6-17 en 7-18'!J46</f>
        <v>54.712642499999994</v>
      </c>
      <c r="AK409" s="724"/>
      <c r="AL409" s="724"/>
      <c r="AM409" s="730">
        <f>'wedstrijd 6-17 en 7-18'!R46</f>
        <v>22.058822500000002</v>
      </c>
      <c r="AN409" s="724"/>
      <c r="AO409" s="724"/>
      <c r="AP409" s="730">
        <f>'wedstrijd 6-17 en 7-18'!W46</f>
        <v>19.967532499999997</v>
      </c>
      <c r="AQ409" s="724"/>
      <c r="AR409" s="724"/>
      <c r="AS409" s="730">
        <f>'wedstrijd 8-19 en 5-16'!E46</f>
        <v>16.842722500000001</v>
      </c>
      <c r="AT409" s="724"/>
      <c r="AU409" s="724"/>
      <c r="AV409" s="730">
        <f>'wedstrijd 8-19 en 5-16'!J46</f>
        <v>16.828254999999999</v>
      </c>
      <c r="AW409" s="724"/>
      <c r="AX409" s="724"/>
      <c r="AY409" s="730">
        <f>'wedstrijd 4-15 en 9-20'!R46</f>
        <v>25.5</v>
      </c>
      <c r="AZ409" s="724"/>
      <c r="BA409" s="724"/>
      <c r="BB409" s="730">
        <f>'wedstrijd 4-15 en 9-20'!W46</f>
        <v>27.197149999999997</v>
      </c>
      <c r="BC409" s="724"/>
      <c r="BD409" s="724"/>
      <c r="BE409" s="730">
        <f>'wedstrijd 10-21 en 3-14'!E46</f>
        <v>53.942115000000001</v>
      </c>
      <c r="BF409" s="724"/>
      <c r="BG409" s="724"/>
      <c r="BH409" s="730">
        <f>'wedstrijd 10-21 en 3-14'!J46</f>
        <v>44.438877500000004</v>
      </c>
      <c r="BI409" s="724"/>
      <c r="BJ409" s="731"/>
      <c r="BK409" s="735">
        <f>'wedstrijd 2-13 en 11-22'!R46</f>
        <v>38.925437500000001</v>
      </c>
      <c r="BL409" s="731"/>
      <c r="BM409" s="731"/>
      <c r="BN409" s="735">
        <f>'wedstrijd 2-13 en 11-22'!W46</f>
        <v>57.268722500000003</v>
      </c>
      <c r="BO409" s="724"/>
      <c r="BP409" s="724"/>
      <c r="BQ409" s="730">
        <f>'wedstrijd 1-12'!S46</f>
        <v>22.058822500000002</v>
      </c>
      <c r="BR409" s="724"/>
      <c r="BS409" s="724"/>
      <c r="BT409" s="730">
        <f>'wedstrijd 1-12'!N46</f>
        <v>23.280942499999998</v>
      </c>
      <c r="BU409" s="724"/>
      <c r="BV409" s="724"/>
      <c r="BW409" s="730">
        <f>'wedstrijd 2-13 en 11-22'!J46</f>
        <v>43.318485000000003</v>
      </c>
      <c r="BX409" s="724"/>
      <c r="BY409" s="724"/>
      <c r="BZ409" s="730">
        <f>'wedstrijd 2-13 en 11-22'!E46</f>
        <v>39.262472500000001</v>
      </c>
      <c r="CA409" s="724"/>
      <c r="CB409" s="724"/>
      <c r="CC409" s="730">
        <f>'wedstrijd 10-21 en 3-14'!W46</f>
        <v>52.091837500000004</v>
      </c>
      <c r="CD409" s="724"/>
      <c r="CE409" s="724"/>
      <c r="CF409" s="730">
        <f>'wedstrijd 10-21 en 3-14'!R46</f>
        <v>53.942115000000001</v>
      </c>
      <c r="CG409" s="724"/>
      <c r="CH409" s="724"/>
      <c r="CI409" s="730">
        <f>'wedstrijd 4-15 en 9-20'!J46</f>
        <v>23.396675000000002</v>
      </c>
      <c r="CJ409" s="724"/>
      <c r="CK409" s="724"/>
      <c r="CL409" s="730">
        <f>'wedstrijd 4-15 en 9-20'!E46</f>
        <v>22.214855</v>
      </c>
      <c r="CM409" s="724"/>
      <c r="CN409" s="724"/>
      <c r="CO409" s="730">
        <f>'wedstrijd 8-19 en 5-16'!W46</f>
        <v>55.269057499999995</v>
      </c>
      <c r="CP409" s="724"/>
      <c r="CQ409" s="724"/>
      <c r="CR409" s="730">
        <f>'wedstrijd 8-19 en 5-16'!R46</f>
        <v>43.318485000000003</v>
      </c>
      <c r="CS409" s="724"/>
      <c r="CT409" s="724"/>
      <c r="CU409" s="730">
        <f>'wedstrijd 6-17 en 7-18'!J46</f>
        <v>54.712642499999994</v>
      </c>
      <c r="CV409" s="724"/>
      <c r="CW409" s="724"/>
      <c r="CX409" s="730">
        <f>'wedstrijd 6-17 en 7-18'!E46</f>
        <v>53.942115000000001</v>
      </c>
      <c r="CY409" s="724"/>
      <c r="CZ409" s="724"/>
      <c r="DA409" s="730">
        <f>'wedstrijd 6-17 en 7-18'!W46</f>
        <v>19.967532499999997</v>
      </c>
      <c r="DB409" s="724"/>
      <c r="DC409" s="724"/>
      <c r="DD409" s="730">
        <f>'wedstrijd 6-17 en 7-18'!R46</f>
        <v>22.058822500000002</v>
      </c>
      <c r="DE409" s="724"/>
      <c r="DF409" s="724"/>
      <c r="DG409" s="730">
        <f>'wedstrijd 8-19 en 5-16'!J46</f>
        <v>16.828254999999999</v>
      </c>
      <c r="DH409" s="724"/>
      <c r="DI409" s="724"/>
      <c r="DJ409" s="730">
        <f>'wedstrijd 8-19 en 5-16'!E46</f>
        <v>16.842722500000001</v>
      </c>
      <c r="DK409" s="724"/>
      <c r="DL409" s="724"/>
      <c r="DM409" s="730">
        <f>'wedstrijd 4-15 en 9-20'!W46</f>
        <v>27.197149999999997</v>
      </c>
      <c r="DN409" s="724"/>
      <c r="DO409" s="724"/>
      <c r="DP409" s="730">
        <f>'wedstrijd 4-15 en 9-20'!R46</f>
        <v>25.5</v>
      </c>
      <c r="DQ409" s="724"/>
      <c r="DR409" s="724"/>
      <c r="DS409" s="730">
        <f>'wedstrijd 10-21 en 3-14'!J46</f>
        <v>44.438877500000004</v>
      </c>
      <c r="DT409" s="724"/>
      <c r="DU409" s="724"/>
      <c r="DV409" s="730">
        <f>'wedstrijd 10-21 en 3-14'!E46</f>
        <v>53.942115000000001</v>
      </c>
      <c r="DW409" s="724"/>
      <c r="DX409" s="724"/>
      <c r="DY409" s="730">
        <f>'wedstrijd 2-13 en 11-22'!W46</f>
        <v>57.268722500000003</v>
      </c>
      <c r="DZ409" s="724"/>
      <c r="EA409" s="724"/>
      <c r="EB409" s="730">
        <f>'wedstrijd 2-13 en 11-22'!R46</f>
        <v>38.925437500000001</v>
      </c>
    </row>
    <row r="410" spans="2:132" s="729" customFormat="1" x14ac:dyDescent="0.25">
      <c r="B410" s="729" t="str">
        <f>'wedstrijd 1-12'!O46</f>
        <v>Schaik v.Wim</v>
      </c>
      <c r="E410" s="729" t="str">
        <f>'wedstrijd 1-12'!T46</f>
        <v>Muller Arthur</v>
      </c>
      <c r="H410" s="729" t="str">
        <f>'wedstrijd 2-13 en 11-22'!F46</f>
        <v>Wildschut Jan</v>
      </c>
      <c r="K410" s="729" t="str">
        <f>'wedstrijd 2-13 en 11-22'!K46</f>
        <v>Vendrig Kees</v>
      </c>
      <c r="N410" s="729" t="str">
        <f>'wedstrijd 10-21 en 3-14'!S46</f>
        <v>Witjes Ge</v>
      </c>
      <c r="Q410" s="729" t="str">
        <f>'wedstrijd 10-21 en 3-14'!X46</f>
        <v>Schaik van Koos</v>
      </c>
      <c r="T410" s="729" t="str">
        <f>'wedstrijd 4-15 en 9-20'!F46</f>
        <v>Hoefs Marius</v>
      </c>
      <c r="W410" s="729" t="str">
        <f>'wedstrijd 4-15 en 9-20'!K46</f>
        <v>Vliet v. Cees</v>
      </c>
      <c r="Z410" s="729" t="str">
        <f>'wedstrijd 8-19 en 5-16'!S46</f>
        <v>Vendrig Kees</v>
      </c>
      <c r="AC410" s="729" t="str">
        <f>'wedstrijd 8-19 en 5-16'!X46</f>
        <v>Beus de Jan*</v>
      </c>
      <c r="AF410" s="729" t="str">
        <f>'wedstrijd 6-17 en 7-18'!F46</f>
        <v>Witjes Ge</v>
      </c>
      <c r="AI410" s="729" t="str">
        <f>'wedstrijd 6-17 en 7-18'!K46</f>
        <v>Haselkamp v.d.Toon</v>
      </c>
      <c r="AL410" s="729" t="str">
        <f>'wedstrijd 6-17 en 7-18'!S46</f>
        <v>Muller Arthur</v>
      </c>
      <c r="AO410" s="729" t="str">
        <f>'wedstrijd 6-17 en 7-18'!X46</f>
        <v>Wieringen v. Albert</v>
      </c>
      <c r="AR410" s="729" t="str">
        <f>'wedstrijd 8-19 en 5-16'!F46</f>
        <v>Kooten van Gijs</v>
      </c>
      <c r="AU410" s="729" t="str">
        <f>'wedstrijd 8-19 en 5-16'!K46</f>
        <v>Uitgevallan Mink Loek</v>
      </c>
      <c r="AX410" s="729" t="str">
        <f>'wedstrijd 4-15 en 9-20'!S46</f>
        <v>Gelder van Frans</v>
      </c>
      <c r="BA410" s="729" t="str">
        <f>'wedstrijd 4-15 en 9-20'!X46</f>
        <v>Verkleij Cock</v>
      </c>
      <c r="BD410" s="729" t="str">
        <f>'wedstrijd 10-21 en 3-14'!F46</f>
        <v>Witjes Ge</v>
      </c>
      <c r="BG410" s="729" t="str">
        <f>'wedstrijd 10-21 en 3-14'!K46</f>
        <v>Scheel Jaap</v>
      </c>
      <c r="BJ410" s="723" t="str">
        <f>'wedstrijd 2-13 en 11-22'!S46</f>
        <v>Beem v.Gerrit</v>
      </c>
      <c r="BK410" s="723"/>
      <c r="BL410" s="723"/>
      <c r="BM410" s="723" t="str">
        <f>'wedstrijd 2-13 en 11-22'!X46</f>
        <v>Brand Piet*</v>
      </c>
      <c r="BN410" s="723"/>
      <c r="BP410" s="729" t="str">
        <f>'wedstrijd 1-12'!T46</f>
        <v>Muller Arthur</v>
      </c>
      <c r="BS410" s="729" t="str">
        <f>'wedstrijd 1-12'!O46</f>
        <v>Schaik v.Wim</v>
      </c>
      <c r="BV410" s="729" t="str">
        <f>'wedstrijd 2-13 en 11-22'!K46</f>
        <v>Vendrig Kees</v>
      </c>
      <c r="BY410" s="729" t="str">
        <f>'wedstrijd 2-13 en 11-22'!F46</f>
        <v>Wildschut Jan</v>
      </c>
      <c r="CB410" s="729" t="str">
        <f>'wedstrijd 10-21 en 3-14'!X46</f>
        <v>Schaik van Koos</v>
      </c>
      <c r="CE410" s="729" t="str">
        <f>'wedstrijd 10-21 en 3-14'!S46</f>
        <v>Witjes Ge</v>
      </c>
      <c r="CH410" s="729" t="str">
        <f>'wedstrijd 4-15 en 9-20'!K46</f>
        <v>Vliet v. Cees</v>
      </c>
      <c r="CK410" s="729" t="str">
        <f>'wedstrijd 4-15 en 9-20'!F46</f>
        <v>Hoefs Marius</v>
      </c>
      <c r="CN410" s="729" t="str">
        <f>'wedstrijd 8-19 en 5-16'!X46</f>
        <v>Beus de Jan*</v>
      </c>
      <c r="CQ410" s="729" t="str">
        <f>'wedstrijd 8-19 en 5-16'!S46</f>
        <v>Vendrig Kees</v>
      </c>
      <c r="CT410" s="729" t="str">
        <f>'wedstrijd 6-17 en 7-18'!K46</f>
        <v>Haselkamp v.d.Toon</v>
      </c>
      <c r="CW410" s="729" t="str">
        <f>'wedstrijd 6-17 en 7-18'!F46</f>
        <v>Witjes Ge</v>
      </c>
      <c r="CZ410" s="729" t="str">
        <f>'wedstrijd 6-17 en 7-18'!X46</f>
        <v>Wieringen v. Albert</v>
      </c>
      <c r="DC410" s="729" t="str">
        <f>'wedstrijd 6-17 en 7-18'!S46</f>
        <v>Muller Arthur</v>
      </c>
      <c r="DF410" s="729" t="str">
        <f>'wedstrijd 8-19 en 5-16'!K46</f>
        <v>Uitgevallan Mink Loek</v>
      </c>
      <c r="DI410" s="729" t="str">
        <f>'wedstrijd 8-19 en 5-16'!F46</f>
        <v>Kooten van Gijs</v>
      </c>
      <c r="DL410" s="729" t="str">
        <f>'wedstrijd 4-15 en 9-20'!X46</f>
        <v>Verkleij Cock</v>
      </c>
      <c r="DO410" s="729" t="str">
        <f>'wedstrijd 4-15 en 9-20'!S46</f>
        <v>Gelder van Frans</v>
      </c>
      <c r="DR410" s="729" t="str">
        <f>'wedstrijd 10-21 en 3-14'!K46</f>
        <v>Scheel Jaap</v>
      </c>
      <c r="DU410" s="729" t="str">
        <f>'wedstrijd 10-21 en 3-14'!F46</f>
        <v>Witjes Ge</v>
      </c>
      <c r="DX410" s="729" t="str">
        <f>'wedstrijd 2-13 en 11-22'!X46</f>
        <v>Brand Piet*</v>
      </c>
      <c r="EA410" s="729" t="str">
        <f>'wedstrijd 2-13 en 11-22'!S46</f>
        <v>Beem v.Gerrit</v>
      </c>
    </row>
    <row r="413" spans="2:132" x14ac:dyDescent="0.2">
      <c r="C413" s="723" t="s">
        <v>319</v>
      </c>
      <c r="I413" s="723" t="s">
        <v>319</v>
      </c>
      <c r="O413" s="723" t="s">
        <v>319</v>
      </c>
      <c r="U413" s="723" t="s">
        <v>319</v>
      </c>
      <c r="AA413" s="723" t="s">
        <v>319</v>
      </c>
      <c r="AG413" s="723" t="s">
        <v>319</v>
      </c>
      <c r="AM413" s="723" t="s">
        <v>319</v>
      </c>
      <c r="AS413" s="723" t="s">
        <v>319</v>
      </c>
      <c r="AY413" s="723" t="s">
        <v>319</v>
      </c>
      <c r="BE413" s="723" t="s">
        <v>319</v>
      </c>
      <c r="BK413" s="723" t="s">
        <v>319</v>
      </c>
      <c r="BQ413" s="723" t="s">
        <v>319</v>
      </c>
      <c r="BW413" s="723" t="s">
        <v>319</v>
      </c>
      <c r="CC413" s="723" t="s">
        <v>319</v>
      </c>
      <c r="CI413" s="723" t="s">
        <v>319</v>
      </c>
      <c r="CO413" s="723" t="s">
        <v>319</v>
      </c>
      <c r="CU413" s="723" t="s">
        <v>319</v>
      </c>
      <c r="DA413" s="723" t="s">
        <v>319</v>
      </c>
      <c r="DG413" s="723" t="s">
        <v>319</v>
      </c>
      <c r="DM413" s="723" t="s">
        <v>319</v>
      </c>
      <c r="DS413" s="723" t="s">
        <v>319</v>
      </c>
      <c r="DY413" s="723" t="s">
        <v>319</v>
      </c>
    </row>
    <row r="414" spans="2:132" x14ac:dyDescent="0.2">
      <c r="B414" s="724">
        <f>'wedstrijd 1-12'!L1</f>
        <v>1</v>
      </c>
      <c r="F414" s="725">
        <f>'wedstrijd 1-12'!I2</f>
        <v>43382</v>
      </c>
      <c r="G414" s="724"/>
      <c r="H414" s="724">
        <f>'wedstrijd 2-13 en 11-22'!C1</f>
        <v>2</v>
      </c>
      <c r="I414" s="724"/>
      <c r="J414" s="724"/>
      <c r="K414" s="724"/>
      <c r="L414" s="725">
        <f>'wedstrijd 2-13 en 11-22'!A1</f>
        <v>43389</v>
      </c>
      <c r="M414" s="724"/>
      <c r="N414" s="724">
        <f>'wedstrijd 10-21 en 3-14'!P1</f>
        <v>3</v>
      </c>
      <c r="O414" s="724"/>
      <c r="P414" s="724"/>
      <c r="Q414" s="724"/>
      <c r="R414" s="725">
        <f>'wedstrijd 10-21 en 3-14'!M2</f>
        <v>43396</v>
      </c>
      <c r="S414" s="724"/>
      <c r="T414" s="724">
        <f>'wedstrijd 4-15 en 9-20'!C1</f>
        <v>4</v>
      </c>
      <c r="U414" s="724"/>
      <c r="V414" s="724"/>
      <c r="W414" s="724"/>
      <c r="X414" s="725">
        <f>'wedstrijd 4-15 en 9-20'!A1</f>
        <v>43403</v>
      </c>
      <c r="Y414" s="724"/>
      <c r="Z414" s="724">
        <f>'wedstrijd 8-19 en 5-16'!P1</f>
        <v>5</v>
      </c>
      <c r="AA414" s="724"/>
      <c r="AB414" s="724"/>
      <c r="AC414" s="724"/>
      <c r="AD414" s="725">
        <f>'wedstrijd 8-19 en 5-16'!M2</f>
        <v>43410</v>
      </c>
      <c r="AE414" s="724"/>
      <c r="AF414" s="724">
        <f>'wedstrijd 6-17 en 7-18'!C1</f>
        <v>6</v>
      </c>
      <c r="AG414" s="724"/>
      <c r="AH414" s="724"/>
      <c r="AI414" s="724"/>
      <c r="AJ414" s="725">
        <f>'wedstrijd 6-17 en 7-18'!A1</f>
        <v>43417</v>
      </c>
      <c r="AK414" s="724"/>
      <c r="AL414" s="724">
        <f>'wedstrijd 6-17 en 7-18'!P1</f>
        <v>7</v>
      </c>
      <c r="AM414" s="724"/>
      <c r="AN414" s="724"/>
      <c r="AO414" s="724"/>
      <c r="AP414" s="725">
        <f>'wedstrijd 6-17 en 7-18'!M2</f>
        <v>43424</v>
      </c>
      <c r="AQ414" s="724"/>
      <c r="AR414" s="724">
        <f>'wedstrijd 8-19 en 5-16'!C1</f>
        <v>8</v>
      </c>
      <c r="AS414" s="724"/>
      <c r="AT414" s="724"/>
      <c r="AU414" s="724"/>
      <c r="AV414" s="725">
        <f>'wedstrijd 8-19 en 5-16'!A1</f>
        <v>43431</v>
      </c>
      <c r="AW414" s="724"/>
      <c r="AX414" s="724">
        <f>'wedstrijd 4-15 en 9-20'!P1</f>
        <v>9</v>
      </c>
      <c r="AY414" s="724"/>
      <c r="AZ414" s="724"/>
      <c r="BA414" s="724"/>
      <c r="BB414" s="725">
        <f>'wedstrijd 4-15 en 9-20'!M2</f>
        <v>43438</v>
      </c>
      <c r="BC414" s="724"/>
      <c r="BD414" s="724">
        <f>'wedstrijd 10-21 en 3-14'!C1</f>
        <v>10</v>
      </c>
      <c r="BE414" s="724"/>
      <c r="BF414" s="724"/>
      <c r="BG414" s="724"/>
      <c r="BH414" s="725">
        <f>'wedstrijd 10-21 en 3-14'!A1</f>
        <v>43445</v>
      </c>
      <c r="BI414" s="724"/>
      <c r="BJ414" s="724">
        <f>'wedstrijd 2-13 en 11-22'!P1</f>
        <v>11</v>
      </c>
      <c r="BK414" s="724"/>
      <c r="BL414" s="724"/>
      <c r="BM414" s="724"/>
      <c r="BN414" s="725">
        <f>'wedstrijd 2-13 en 11-22'!M2</f>
        <v>43452</v>
      </c>
      <c r="BO414" s="724"/>
      <c r="BP414" s="724" t="str">
        <f>'wedstrijd 1-12'!L55</f>
        <v>12</v>
      </c>
      <c r="BQ414" s="724"/>
      <c r="BR414" s="724"/>
      <c r="BS414" s="724"/>
      <c r="BT414" s="726" t="str">
        <f>'wedstrijd 1-12'!I55</f>
        <v>08-01-2019</v>
      </c>
      <c r="BU414" s="724"/>
      <c r="BV414" s="724">
        <f>'wedstrijd 2-13 en 11-22'!C55</f>
        <v>13</v>
      </c>
      <c r="BW414" s="724"/>
      <c r="BX414" s="724"/>
      <c r="BY414" s="724"/>
      <c r="BZ414" s="725" t="str">
        <f>'wedstrijd 2-13 en 11-22'!A55</f>
        <v>15-01-2019</v>
      </c>
      <c r="CA414" s="724"/>
      <c r="CB414" s="724">
        <f>'wedstrijd 10-21 en 3-14'!P55</f>
        <v>14</v>
      </c>
      <c r="CC414" s="724"/>
      <c r="CD414" s="724"/>
      <c r="CE414" s="724"/>
      <c r="CF414" s="727" t="str">
        <f>'wedstrijd 10-21 en 3-14'!N55</f>
        <v>22-01-2019</v>
      </c>
      <c r="CG414" s="724"/>
      <c r="CH414" s="724">
        <f>'wedstrijd 4-15 en 9-20'!C55</f>
        <v>15</v>
      </c>
      <c r="CI414" s="724"/>
      <c r="CJ414" s="724"/>
      <c r="CK414" s="724"/>
      <c r="CL414" s="727" t="str">
        <f>'wedstrijd 4-15 en 9-20'!A55</f>
        <v>29-01-2019</v>
      </c>
      <c r="CM414" s="724"/>
      <c r="CN414" s="724">
        <f>'wedstrijd 8-19 en 5-16'!P55</f>
        <v>16</v>
      </c>
      <c r="CO414" s="724"/>
      <c r="CP414" s="724"/>
      <c r="CQ414" s="724"/>
      <c r="CR414" s="727" t="str">
        <f>'wedstrijd 8-19 en 5-16'!N55</f>
        <v>05-02-2019</v>
      </c>
      <c r="CS414" s="724"/>
      <c r="CT414" s="724">
        <f>'wedstrijd 6-17 en 7-18'!C55</f>
        <v>17</v>
      </c>
      <c r="CU414" s="724"/>
      <c r="CV414" s="724"/>
      <c r="CW414" s="724"/>
      <c r="CX414" s="727" t="str">
        <f>'wedstrijd 6-17 en 7-18'!A55</f>
        <v>12-02-2019</v>
      </c>
      <c r="CY414" s="724"/>
      <c r="CZ414" s="724">
        <f>'wedstrijd 6-17 en 7-18'!P55</f>
        <v>18</v>
      </c>
      <c r="DA414" s="724"/>
      <c r="DB414" s="724"/>
      <c r="DC414" s="724"/>
      <c r="DD414" s="727" t="str">
        <f>'wedstrijd 6-17 en 7-18'!N55</f>
        <v>19-02-2019</v>
      </c>
      <c r="DE414" s="724"/>
      <c r="DF414" s="724">
        <f>'wedstrijd 8-19 en 5-16'!C55</f>
        <v>19</v>
      </c>
      <c r="DG414" s="724"/>
      <c r="DH414" s="724"/>
      <c r="DI414" s="724"/>
      <c r="DJ414" s="727" t="str">
        <f>'wedstrijd 8-19 en 5-16'!A55</f>
        <v>26-02-2019</v>
      </c>
      <c r="DK414" s="724"/>
      <c r="DL414" s="724">
        <f>'wedstrijd 4-15 en 9-20'!P55</f>
        <v>20</v>
      </c>
      <c r="DM414" s="724"/>
      <c r="DN414" s="724"/>
      <c r="DO414" s="724"/>
      <c r="DP414" s="727" t="str">
        <f>'wedstrijd 4-15 en 9-20'!N55</f>
        <v>05-03-2019</v>
      </c>
      <c r="DQ414" s="724"/>
      <c r="DR414" s="724">
        <f>'wedstrijd 10-21 en 3-14'!C55</f>
        <v>21</v>
      </c>
      <c r="DS414" s="724"/>
      <c r="DT414" s="724"/>
      <c r="DU414" s="724"/>
      <c r="DV414" s="727" t="str">
        <f>'wedstrijd 10-21 en 3-14'!A55</f>
        <v>12-03-2019</v>
      </c>
      <c r="DW414" s="724"/>
      <c r="DX414" s="724">
        <f>'wedstrijd 2-13 en 11-22'!P55</f>
        <v>22</v>
      </c>
      <c r="DY414" s="724"/>
      <c r="DZ414" s="724"/>
      <c r="EA414" s="724"/>
      <c r="EB414" s="727" t="str">
        <f>'wedstrijd 2-13 en 11-22'!N55</f>
        <v>19-03-2019</v>
      </c>
    </row>
    <row r="415" spans="2:132" x14ac:dyDescent="0.2">
      <c r="G415" s="724"/>
      <c r="H415" s="724"/>
      <c r="I415" s="724"/>
      <c r="J415" s="724"/>
      <c r="K415" s="724"/>
      <c r="L415" s="724"/>
      <c r="M415" s="724"/>
      <c r="N415" s="724"/>
      <c r="O415" s="724"/>
      <c r="P415" s="724"/>
      <c r="Q415" s="724"/>
      <c r="R415" s="724"/>
      <c r="S415" s="724"/>
      <c r="T415" s="724"/>
      <c r="U415" s="724"/>
      <c r="V415" s="724"/>
      <c r="W415" s="724"/>
      <c r="X415" s="724"/>
      <c r="Y415" s="724"/>
      <c r="Z415" s="724"/>
      <c r="AA415" s="724"/>
      <c r="AB415" s="724"/>
      <c r="AC415" s="724"/>
      <c r="AD415" s="724"/>
      <c r="AE415" s="724"/>
      <c r="AF415" s="724"/>
      <c r="AG415" s="724"/>
      <c r="AH415" s="724"/>
      <c r="AI415" s="724"/>
      <c r="AJ415" s="724"/>
      <c r="AK415" s="724"/>
      <c r="AL415" s="724"/>
      <c r="AM415" s="724"/>
      <c r="AN415" s="724"/>
      <c r="AO415" s="724"/>
      <c r="AP415" s="724"/>
      <c r="AQ415" s="724"/>
      <c r="AR415" s="724"/>
      <c r="AS415" s="724"/>
      <c r="AT415" s="724"/>
      <c r="AU415" s="724"/>
      <c r="AV415" s="724"/>
      <c r="AW415" s="724"/>
      <c r="AX415" s="724"/>
      <c r="AY415" s="724"/>
      <c r="AZ415" s="724"/>
      <c r="BA415" s="724"/>
      <c r="BB415" s="724"/>
      <c r="BC415" s="724"/>
      <c r="BD415" s="724"/>
      <c r="BE415" s="724"/>
      <c r="BF415" s="724"/>
      <c r="BG415" s="724"/>
      <c r="BH415" s="724"/>
      <c r="BI415" s="724"/>
      <c r="BJ415" s="724"/>
      <c r="BK415" s="724"/>
      <c r="BL415" s="724"/>
      <c r="BM415" s="724"/>
      <c r="BN415" s="724"/>
      <c r="BO415" s="724"/>
      <c r="BP415" s="724"/>
      <c r="BQ415" s="724"/>
      <c r="BR415" s="724"/>
      <c r="BS415" s="724"/>
      <c r="BT415" s="724"/>
      <c r="BU415" s="724"/>
      <c r="BV415" s="724"/>
      <c r="BW415" s="724"/>
      <c r="BX415" s="724"/>
      <c r="BY415" s="724"/>
      <c r="BZ415" s="724"/>
      <c r="CA415" s="724"/>
      <c r="CB415" s="724"/>
      <c r="CC415" s="724"/>
      <c r="CD415" s="724"/>
      <c r="CE415" s="724"/>
      <c r="CF415" s="724"/>
      <c r="CG415" s="724"/>
      <c r="CH415" s="724"/>
      <c r="CI415" s="724"/>
      <c r="CJ415" s="724"/>
      <c r="CK415" s="724"/>
      <c r="CL415" s="724"/>
      <c r="CM415" s="724"/>
      <c r="CN415" s="724"/>
      <c r="CO415" s="724"/>
      <c r="CP415" s="724"/>
      <c r="CQ415" s="724"/>
      <c r="CR415" s="724"/>
      <c r="CS415" s="724"/>
      <c r="CT415" s="724"/>
      <c r="CU415" s="724"/>
      <c r="CV415" s="724"/>
      <c r="CW415" s="724"/>
      <c r="CX415" s="724"/>
      <c r="CY415" s="724"/>
      <c r="CZ415" s="724"/>
      <c r="DA415" s="724"/>
      <c r="DB415" s="724"/>
      <c r="DC415" s="724"/>
      <c r="DD415" s="724"/>
      <c r="DE415" s="724"/>
      <c r="DF415" s="724"/>
      <c r="DG415" s="724"/>
      <c r="DH415" s="724"/>
      <c r="DI415" s="724"/>
      <c r="DJ415" s="724"/>
      <c r="DK415" s="724"/>
      <c r="DL415" s="724"/>
      <c r="DM415" s="724"/>
      <c r="DN415" s="724"/>
      <c r="DO415" s="724"/>
      <c r="DP415" s="724"/>
      <c r="DQ415" s="724"/>
      <c r="DR415" s="724"/>
      <c r="DS415" s="724"/>
      <c r="DT415" s="724"/>
      <c r="DU415" s="724"/>
      <c r="DV415" s="724"/>
      <c r="DW415" s="724"/>
      <c r="DX415" s="724"/>
      <c r="DY415" s="724"/>
      <c r="DZ415" s="724"/>
      <c r="EA415" s="724"/>
      <c r="EB415" s="724"/>
    </row>
    <row r="416" spans="2:132" x14ac:dyDescent="0.2">
      <c r="G416" s="724"/>
      <c r="H416" s="724"/>
      <c r="I416" s="724"/>
      <c r="J416" s="724"/>
      <c r="K416" s="724"/>
      <c r="L416" s="724"/>
      <c r="M416" s="724"/>
      <c r="N416" s="724"/>
      <c r="O416" s="724"/>
      <c r="P416" s="724"/>
      <c r="Q416" s="724"/>
      <c r="R416" s="724"/>
      <c r="S416" s="724"/>
      <c r="T416" s="724"/>
      <c r="U416" s="724"/>
      <c r="V416" s="724"/>
      <c r="W416" s="724"/>
      <c r="X416" s="724"/>
      <c r="Y416" s="724"/>
      <c r="Z416" s="724"/>
      <c r="AA416" s="724"/>
      <c r="AB416" s="724"/>
      <c r="AC416" s="724"/>
      <c r="AD416" s="724"/>
      <c r="AE416" s="724"/>
      <c r="AF416" s="724"/>
      <c r="AG416" s="724"/>
      <c r="AH416" s="724"/>
      <c r="AI416" s="724"/>
      <c r="AJ416" s="724"/>
      <c r="AK416" s="724"/>
      <c r="AL416" s="724"/>
      <c r="AM416" s="724"/>
      <c r="AN416" s="724"/>
      <c r="AO416" s="724"/>
      <c r="AP416" s="724"/>
      <c r="AQ416" s="724"/>
      <c r="AR416" s="724"/>
      <c r="AS416" s="724"/>
      <c r="AT416" s="724"/>
      <c r="AU416" s="724"/>
      <c r="AV416" s="724"/>
      <c r="AW416" s="724"/>
      <c r="AX416" s="724"/>
      <c r="AY416" s="724"/>
      <c r="AZ416" s="724"/>
      <c r="BA416" s="724"/>
      <c r="BB416" s="724"/>
      <c r="BC416" s="724"/>
      <c r="BD416" s="724"/>
      <c r="BE416" s="724"/>
      <c r="BF416" s="724"/>
      <c r="BG416" s="724"/>
      <c r="BH416" s="724"/>
      <c r="BI416" s="724"/>
      <c r="BJ416" s="724"/>
      <c r="BK416" s="724"/>
      <c r="BL416" s="724"/>
      <c r="BM416" s="724"/>
      <c r="BN416" s="724"/>
      <c r="BO416" s="724"/>
      <c r="BP416" s="724"/>
      <c r="BQ416" s="724"/>
      <c r="BR416" s="724"/>
      <c r="BS416" s="724"/>
      <c r="BT416" s="724"/>
      <c r="BU416" s="724"/>
      <c r="BV416" s="724"/>
      <c r="BW416" s="724"/>
      <c r="BX416" s="724"/>
      <c r="BY416" s="724"/>
      <c r="BZ416" s="724"/>
      <c r="CA416" s="724"/>
      <c r="CB416" s="724"/>
      <c r="CC416" s="724"/>
      <c r="CD416" s="724"/>
      <c r="CE416" s="724"/>
      <c r="CF416" s="724"/>
      <c r="CG416" s="724"/>
      <c r="CH416" s="729"/>
      <c r="CI416" s="724"/>
      <c r="CJ416" s="724"/>
      <c r="CK416" s="724"/>
      <c r="CL416" s="724"/>
      <c r="CM416" s="724"/>
      <c r="CN416" s="724"/>
      <c r="CO416" s="724"/>
      <c r="CP416" s="724"/>
      <c r="CQ416" s="724"/>
      <c r="CR416" s="724"/>
      <c r="CS416" s="724"/>
      <c r="CT416" s="724"/>
      <c r="CU416" s="724"/>
      <c r="CV416" s="724"/>
      <c r="CW416" s="724"/>
      <c r="CX416" s="724"/>
      <c r="CY416" s="724"/>
      <c r="CZ416" s="724"/>
      <c r="DA416" s="724"/>
      <c r="DB416" s="724"/>
      <c r="DC416" s="724"/>
      <c r="DD416" s="724"/>
      <c r="DE416" s="724"/>
      <c r="DF416" s="724"/>
      <c r="DG416" s="724"/>
      <c r="DH416" s="724"/>
      <c r="DI416" s="724"/>
      <c r="DJ416" s="724"/>
      <c r="DK416" s="724"/>
      <c r="DL416" s="724"/>
      <c r="DM416" s="724"/>
      <c r="DN416" s="724"/>
      <c r="DO416" s="724"/>
      <c r="DP416" s="724"/>
      <c r="DQ416" s="724"/>
      <c r="DR416" s="724"/>
      <c r="DS416" s="724"/>
      <c r="DT416" s="724"/>
      <c r="DU416" s="724"/>
      <c r="DV416" s="724"/>
      <c r="DW416" s="724"/>
      <c r="DX416" s="724"/>
      <c r="DY416" s="724"/>
      <c r="DZ416" s="724"/>
      <c r="EA416" s="724"/>
      <c r="EB416" s="724"/>
    </row>
    <row r="417" spans="2:132" x14ac:dyDescent="0.2">
      <c r="B417" s="724"/>
      <c r="C417" s="724" t="str">
        <f>'wedstrijd 1-12'!L47</f>
        <v>B</v>
      </c>
      <c r="D417" s="724"/>
      <c r="E417" s="724"/>
      <c r="F417" s="724" t="str">
        <f>'wedstrijd 1-12'!Q47</f>
        <v>B</v>
      </c>
      <c r="G417" s="724"/>
      <c r="H417" s="724"/>
      <c r="I417" s="724" t="str">
        <f>'wedstrijd 2-13 en 11-22'!C47</f>
        <v>E</v>
      </c>
      <c r="J417" s="724"/>
      <c r="K417" s="724"/>
      <c r="L417" s="724" t="str">
        <f>'wedstrijd 2-13 en 11-22'!H47</f>
        <v>E</v>
      </c>
      <c r="M417" s="724"/>
      <c r="N417" s="724"/>
      <c r="O417" s="724" t="str">
        <f>'wedstrijd 10-21 en 3-14'!P47</f>
        <v>E</v>
      </c>
      <c r="P417" s="724"/>
      <c r="Q417" s="724"/>
      <c r="R417" s="724" t="str">
        <f>'wedstrijd 10-21 en 3-14'!U47</f>
        <v>E</v>
      </c>
      <c r="S417" s="724"/>
      <c r="T417" s="724"/>
      <c r="U417" s="724" t="str">
        <f>'wedstrijd 4-15 en 9-20'!C47</f>
        <v>F</v>
      </c>
      <c r="V417" s="724"/>
      <c r="W417" s="724"/>
      <c r="X417" s="724" t="str">
        <f>'wedstrijd 4-15 en 9-20'!H47</f>
        <v>F</v>
      </c>
      <c r="Y417" s="724"/>
      <c r="Z417" s="724"/>
      <c r="AA417" s="724" t="str">
        <f>'wedstrijd 8-19 en 5-16'!P47</f>
        <v>B</v>
      </c>
      <c r="AB417" s="724"/>
      <c r="AC417" s="724"/>
      <c r="AD417" s="724" t="str">
        <f>'wedstrijd 8-19 en 5-16'!U47</f>
        <v>B</v>
      </c>
      <c r="AE417" s="724"/>
      <c r="AF417" s="724"/>
      <c r="AG417" s="724" t="str">
        <f>'wedstrijd 6-17 en 7-18'!C47</f>
        <v>A</v>
      </c>
      <c r="AH417" s="724"/>
      <c r="AI417" s="724"/>
      <c r="AJ417" s="724" t="str">
        <f>'wedstrijd 6-17 en 7-18'!H47</f>
        <v>A</v>
      </c>
      <c r="AK417" s="724"/>
      <c r="AL417" s="724"/>
      <c r="AM417" s="724" t="str">
        <f>'wedstrijd 6-17 en 7-18'!P47</f>
        <v>C</v>
      </c>
      <c r="AN417" s="724"/>
      <c r="AO417" s="724"/>
      <c r="AP417" s="724" t="str">
        <f>'wedstrijd 6-17 en 7-18'!U47</f>
        <v>C</v>
      </c>
      <c r="AQ417" s="724"/>
      <c r="AR417" s="724"/>
      <c r="AS417" s="724" t="str">
        <f>'wedstrijd 8-19 en 5-16'!C47</f>
        <v>F</v>
      </c>
      <c r="AT417" s="724"/>
      <c r="AU417" s="724"/>
      <c r="AV417" s="724" t="str">
        <f>'wedstrijd 8-19 en 5-16'!H47</f>
        <v>F</v>
      </c>
      <c r="AW417" s="724"/>
      <c r="AX417" s="724"/>
      <c r="AY417" s="724" t="str">
        <f>'wedstrijd 4-15 en 9-20'!P47</f>
        <v>C</v>
      </c>
      <c r="AZ417" s="724"/>
      <c r="BA417" s="724"/>
      <c r="BB417" s="724" t="str">
        <f>'wedstrijd 4-15 en 9-20'!U47</f>
        <v>C</v>
      </c>
      <c r="BC417" s="724"/>
      <c r="BD417" s="724"/>
      <c r="BE417" s="724" t="str">
        <f>'wedstrijd 10-21 en 3-14'!C47</f>
        <v>A</v>
      </c>
      <c r="BF417" s="724"/>
      <c r="BG417" s="724"/>
      <c r="BH417" s="724" t="str">
        <f>'wedstrijd 10-21 en 3-14'!H47</f>
        <v>A</v>
      </c>
      <c r="BI417" s="724"/>
      <c r="BJ417" s="724"/>
      <c r="BK417" s="724" t="str">
        <f>'wedstrijd 2-13 en 11-22'!P47</f>
        <v>B</v>
      </c>
      <c r="BL417" s="724"/>
      <c r="BM417" s="724"/>
      <c r="BN417" s="724" t="str">
        <f>'wedstrijd 2-13 en 11-22'!U47</f>
        <v>B</v>
      </c>
      <c r="BO417" s="724"/>
      <c r="BP417" s="724"/>
      <c r="BQ417" s="724" t="str">
        <f>'wedstrijd 1-12'!Q47</f>
        <v>B</v>
      </c>
      <c r="BR417" s="724"/>
      <c r="BS417" s="724"/>
      <c r="BT417" s="724" t="str">
        <f>'wedstrijd 1-12'!L47</f>
        <v>B</v>
      </c>
      <c r="BU417" s="724"/>
      <c r="BV417" s="724"/>
      <c r="BW417" s="724" t="str">
        <f>'wedstrijd 2-13 en 11-22'!H47</f>
        <v>E</v>
      </c>
      <c r="BX417" s="724"/>
      <c r="BY417" s="724"/>
      <c r="BZ417" s="724" t="str">
        <f>'wedstrijd 2-13 en 11-22'!C47</f>
        <v>E</v>
      </c>
      <c r="CA417" s="724"/>
      <c r="CB417" s="724"/>
      <c r="CC417" s="724" t="str">
        <f>'wedstrijd 10-21 en 3-14'!U47</f>
        <v>E</v>
      </c>
      <c r="CD417" s="724"/>
      <c r="CE417" s="724"/>
      <c r="CF417" s="724" t="str">
        <f>'wedstrijd 10-21 en 3-14'!P47</f>
        <v>E</v>
      </c>
      <c r="CG417" s="724"/>
      <c r="CH417" s="724"/>
      <c r="CI417" s="724" t="str">
        <f>'wedstrijd 4-15 en 9-20'!H47</f>
        <v>F</v>
      </c>
      <c r="CJ417" s="724"/>
      <c r="CK417" s="724"/>
      <c r="CL417" s="724" t="str">
        <f>'wedstrijd 4-15 en 9-20'!C47</f>
        <v>F</v>
      </c>
      <c r="CM417" s="724"/>
      <c r="CN417" s="724"/>
      <c r="CO417" s="724" t="str">
        <f>'wedstrijd 8-19 en 5-16'!U47</f>
        <v>B</v>
      </c>
      <c r="CP417" s="724"/>
      <c r="CQ417" s="724"/>
      <c r="CR417" s="724" t="str">
        <f>'wedstrijd 8-19 en 5-16'!P47</f>
        <v>B</v>
      </c>
      <c r="CS417" s="724"/>
      <c r="CT417" s="724"/>
      <c r="CU417" s="724" t="str">
        <f>'wedstrijd 6-17 en 7-18'!H47</f>
        <v>A</v>
      </c>
      <c r="CV417" s="724"/>
      <c r="CW417" s="724"/>
      <c r="CX417" s="724" t="str">
        <f>'wedstrijd 6-17 en 7-18'!C47</f>
        <v>A</v>
      </c>
      <c r="CY417" s="724"/>
      <c r="CZ417" s="724"/>
      <c r="DA417" s="724" t="str">
        <f>'wedstrijd 6-17 en 7-18'!U47</f>
        <v>C</v>
      </c>
      <c r="DB417" s="724"/>
      <c r="DC417" s="724"/>
      <c r="DD417" s="724" t="str">
        <f>'wedstrijd 6-17 en 7-18'!P47</f>
        <v>C</v>
      </c>
      <c r="DE417" s="724"/>
      <c r="DF417" s="724"/>
      <c r="DG417" s="724" t="str">
        <f>'wedstrijd 8-19 en 5-16'!H47</f>
        <v>F</v>
      </c>
      <c r="DH417" s="724"/>
      <c r="DI417" s="724"/>
      <c r="DJ417" s="724" t="str">
        <f>'wedstrijd 8-19 en 5-16'!C47</f>
        <v>F</v>
      </c>
      <c r="DK417" s="724"/>
      <c r="DL417" s="724"/>
      <c r="DM417" s="724" t="str">
        <f>'wedstrijd 4-15 en 9-20'!U47</f>
        <v>C</v>
      </c>
      <c r="DN417" s="724"/>
      <c r="DO417" s="724"/>
      <c r="DP417" s="724" t="str">
        <f>'wedstrijd 4-15 en 9-20'!P47</f>
        <v>C</v>
      </c>
      <c r="DQ417" s="724"/>
      <c r="DR417" s="724"/>
      <c r="DS417" s="724" t="str">
        <f>'wedstrijd 10-21 en 3-14'!H47</f>
        <v>A</v>
      </c>
      <c r="DT417" s="724"/>
      <c r="DU417" s="724"/>
      <c r="DV417" s="724" t="str">
        <f>'wedstrijd 10-21 en 3-14'!C47</f>
        <v>A</v>
      </c>
      <c r="DW417" s="724"/>
      <c r="DX417" s="724"/>
      <c r="DY417" s="724" t="str">
        <f>'wedstrijd 2-13 en 11-22'!U47</f>
        <v>B</v>
      </c>
      <c r="DZ417" s="724"/>
      <c r="EA417" s="724"/>
      <c r="EB417" s="724" t="str">
        <f>'wedstrijd 2-13 en 11-22'!P47</f>
        <v>B</v>
      </c>
    </row>
    <row r="418" spans="2:132" x14ac:dyDescent="0.2">
      <c r="B418" s="724"/>
      <c r="C418" s="724"/>
      <c r="D418" s="724"/>
      <c r="E418" s="724"/>
      <c r="F418" s="724"/>
      <c r="G418" s="724"/>
      <c r="H418" s="724"/>
      <c r="I418" s="724"/>
      <c r="J418" s="724"/>
      <c r="K418" s="724"/>
      <c r="L418" s="724"/>
      <c r="M418" s="724"/>
      <c r="N418" s="724"/>
      <c r="O418" s="724"/>
      <c r="P418" s="724"/>
      <c r="Q418" s="724"/>
      <c r="R418" s="724"/>
      <c r="S418" s="724"/>
      <c r="T418" s="724"/>
      <c r="U418" s="724"/>
      <c r="V418" s="724"/>
      <c r="W418" s="724"/>
      <c r="X418" s="724"/>
      <c r="Y418" s="724"/>
      <c r="Z418" s="724"/>
      <c r="AA418" s="724"/>
      <c r="AB418" s="724"/>
      <c r="AC418" s="724"/>
      <c r="AD418" s="724"/>
      <c r="AE418" s="724"/>
      <c r="AF418" s="724"/>
      <c r="AG418" s="724"/>
      <c r="AH418" s="724"/>
      <c r="AI418" s="724"/>
      <c r="AJ418" s="724"/>
      <c r="AK418" s="724"/>
      <c r="AL418" s="724"/>
      <c r="AM418" s="724"/>
      <c r="AN418" s="724"/>
      <c r="AO418" s="724"/>
      <c r="AP418" s="724"/>
      <c r="AQ418" s="724"/>
      <c r="AR418" s="724"/>
      <c r="AS418" s="724"/>
      <c r="AT418" s="724"/>
      <c r="AU418" s="724"/>
      <c r="AV418" s="724"/>
      <c r="AW418" s="724"/>
      <c r="AX418" s="724"/>
      <c r="AY418" s="724"/>
      <c r="AZ418" s="724"/>
      <c r="BA418" s="724"/>
      <c r="BB418" s="724"/>
      <c r="BC418" s="724"/>
      <c r="BD418" s="724"/>
      <c r="BE418" s="724"/>
      <c r="BF418" s="724"/>
      <c r="BG418" s="724"/>
      <c r="BH418" s="724"/>
      <c r="BI418" s="724"/>
      <c r="BJ418" s="724"/>
      <c r="BK418" s="724"/>
      <c r="BL418" s="724"/>
      <c r="BM418" s="724"/>
      <c r="BN418" s="724"/>
      <c r="BO418" s="724"/>
      <c r="BP418" s="724"/>
      <c r="BQ418" s="724"/>
      <c r="BR418" s="724"/>
      <c r="BS418" s="724"/>
      <c r="BT418" s="724"/>
      <c r="BU418" s="724"/>
      <c r="BV418" s="724"/>
      <c r="BW418" s="724"/>
      <c r="BX418" s="724"/>
      <c r="BY418" s="724"/>
      <c r="BZ418" s="724"/>
      <c r="CA418" s="724"/>
      <c r="CB418" s="724"/>
      <c r="CC418" s="724"/>
      <c r="CD418" s="724"/>
      <c r="CE418" s="724"/>
      <c r="CF418" s="724"/>
      <c r="CG418" s="724"/>
      <c r="CH418" s="724"/>
      <c r="CI418" s="724"/>
      <c r="CJ418" s="724"/>
      <c r="CK418" s="724"/>
      <c r="CL418" s="724"/>
      <c r="CM418" s="724"/>
      <c r="CN418" s="724"/>
      <c r="CO418" s="724"/>
      <c r="CP418" s="724"/>
      <c r="CQ418" s="724"/>
      <c r="CR418" s="724"/>
      <c r="CS418" s="724"/>
      <c r="CT418" s="724"/>
      <c r="CU418" s="724"/>
      <c r="CV418" s="724"/>
      <c r="CW418" s="724"/>
      <c r="CX418" s="724"/>
      <c r="CY418" s="724"/>
      <c r="CZ418" s="724"/>
      <c r="DA418" s="724"/>
      <c r="DB418" s="724"/>
      <c r="DC418" s="724"/>
      <c r="DD418" s="724"/>
      <c r="DE418" s="724"/>
      <c r="DF418" s="724"/>
      <c r="DG418" s="724"/>
      <c r="DH418" s="724"/>
      <c r="DI418" s="724"/>
      <c r="DJ418" s="724"/>
      <c r="DK418" s="724"/>
      <c r="DL418" s="724"/>
      <c r="DM418" s="724"/>
      <c r="DN418" s="724"/>
      <c r="DO418" s="724"/>
      <c r="DP418" s="724"/>
      <c r="DQ418" s="724"/>
      <c r="DR418" s="724"/>
      <c r="DS418" s="724"/>
      <c r="DT418" s="724"/>
      <c r="DU418" s="724"/>
      <c r="DV418" s="724"/>
      <c r="DW418" s="724"/>
      <c r="DX418" s="724"/>
      <c r="DY418" s="724"/>
      <c r="DZ418" s="724"/>
      <c r="EA418" s="724"/>
      <c r="EB418" s="724"/>
    </row>
    <row r="419" spans="2:132" x14ac:dyDescent="0.2">
      <c r="B419" s="724"/>
      <c r="C419" s="730">
        <f>'wedstrijd 1-12'!N47</f>
        <v>54.054054999999998</v>
      </c>
      <c r="D419" s="724"/>
      <c r="E419" s="724"/>
      <c r="F419" s="730">
        <f>'wedstrijd 1-12'!S47</f>
        <v>38.988095000000001</v>
      </c>
      <c r="G419" s="724"/>
      <c r="H419" s="724"/>
      <c r="I419" s="730">
        <f>'wedstrijd 2-13 en 11-22'!E47</f>
        <v>24.064169999999997</v>
      </c>
      <c r="J419" s="724"/>
      <c r="K419" s="724"/>
      <c r="L419" s="730">
        <f>'wedstrijd 2-13 en 11-22'!J47</f>
        <v>27.197149999999997</v>
      </c>
      <c r="M419" s="724"/>
      <c r="N419" s="724"/>
      <c r="O419" s="730">
        <f>'wedstrijd 10-21 en 3-14'!R47</f>
        <v>27.889150000000001</v>
      </c>
      <c r="P419" s="724"/>
      <c r="Q419" s="724"/>
      <c r="R419" s="730">
        <f>'wedstrijd 10-21 en 3-14'!W47</f>
        <v>25.735295000000001</v>
      </c>
      <c r="S419" s="724"/>
      <c r="T419" s="724"/>
      <c r="U419" s="730">
        <f>'wedstrijd 4-15 en 9-20'!E47</f>
        <v>22.605789999999999</v>
      </c>
      <c r="V419" s="724"/>
      <c r="W419" s="724"/>
      <c r="X419" s="730">
        <f>'wedstrijd 4-15 en 9-20'!J47</f>
        <v>23.280942499999998</v>
      </c>
      <c r="Y419" s="724"/>
      <c r="Z419" s="724"/>
      <c r="AA419" s="730">
        <f>'wedstrijd 8-19 en 5-16'!R47</f>
        <v>54.054054999999998</v>
      </c>
      <c r="AB419" s="724"/>
      <c r="AC419" s="724"/>
      <c r="AD419" s="730">
        <f>'wedstrijd 8-19 en 5-16'!W47</f>
        <v>53.942115000000001</v>
      </c>
      <c r="AE419" s="724"/>
      <c r="AF419" s="724"/>
      <c r="AG419" s="730">
        <f>'wedstrijd 6-17 en 7-18'!E47</f>
        <v>64.074074999999993</v>
      </c>
      <c r="AH419" s="724"/>
      <c r="AI419" s="724"/>
      <c r="AJ419" s="730">
        <f>'wedstrijd 6-17 en 7-18'!J47</f>
        <v>58.771007500000003</v>
      </c>
      <c r="AK419" s="724"/>
      <c r="AL419" s="724"/>
      <c r="AM419" s="730">
        <f>'wedstrijd 6-17 en 7-18'!R47</f>
        <v>43.318485000000003</v>
      </c>
      <c r="AN419" s="724"/>
      <c r="AO419" s="724"/>
      <c r="AP419" s="730">
        <f>'wedstrijd 6-17 en 7-18'!W47</f>
        <v>57.268722500000003</v>
      </c>
      <c r="AQ419" s="724"/>
      <c r="AR419" s="724"/>
      <c r="AS419" s="730">
        <f>'wedstrijd 8-19 en 5-16'!E47</f>
        <v>22.605789999999999</v>
      </c>
      <c r="AT419" s="724"/>
      <c r="AU419" s="724"/>
      <c r="AV419" s="730">
        <f>'wedstrijd 8-19 en 5-16'!J47</f>
        <v>20.570387500000002</v>
      </c>
      <c r="AW419" s="724"/>
      <c r="AX419" s="724"/>
      <c r="AY419" s="730">
        <f>'wedstrijd 4-15 en 9-20'!R47</f>
        <v>38.925437500000001</v>
      </c>
      <c r="AZ419" s="724"/>
      <c r="BA419" s="724"/>
      <c r="BB419" s="730">
        <f>'wedstrijd 4-15 en 9-20'!W47</f>
        <v>55.269057499999995</v>
      </c>
      <c r="BC419" s="724"/>
      <c r="BD419" s="724"/>
      <c r="BE419" s="730">
        <f>'wedstrijd 10-21 en 3-14'!E47</f>
        <v>72.5352125</v>
      </c>
      <c r="BF419" s="724"/>
      <c r="BG419" s="724"/>
      <c r="BH419" s="730">
        <f>'wedstrijd 10-21 en 3-14'!J47</f>
        <v>77.820512500000007</v>
      </c>
      <c r="BI419" s="724"/>
      <c r="BJ419" s="724"/>
      <c r="BK419" s="730">
        <f>'wedstrijd 2-13 en 11-22'!R47</f>
        <v>38.988095000000001</v>
      </c>
      <c r="BL419" s="724"/>
      <c r="BM419" s="724"/>
      <c r="BN419" s="730">
        <f>'wedstrijd 2-13 en 11-22'!W47</f>
        <v>53.942115000000001</v>
      </c>
      <c r="BO419" s="724"/>
      <c r="BP419" s="724"/>
      <c r="BQ419" s="730">
        <f>'wedstrijd 1-12'!S47</f>
        <v>38.988095000000001</v>
      </c>
      <c r="BR419" s="724"/>
      <c r="BS419" s="724"/>
      <c r="BT419" s="730">
        <f>'wedstrijd 1-12'!N47</f>
        <v>54.054054999999998</v>
      </c>
      <c r="BU419" s="724"/>
      <c r="BV419" s="724"/>
      <c r="BW419" s="730">
        <f>'wedstrijd 2-13 en 11-22'!J47</f>
        <v>27.197149999999997</v>
      </c>
      <c r="BX419" s="724"/>
      <c r="BY419" s="724"/>
      <c r="BZ419" s="730">
        <f>'wedstrijd 2-13 en 11-22'!E47</f>
        <v>24.064169999999997</v>
      </c>
      <c r="CA419" s="724"/>
      <c r="CB419" s="724"/>
      <c r="CC419" s="730">
        <f>'wedstrijd 10-21 en 3-14'!W47</f>
        <v>25.735295000000001</v>
      </c>
      <c r="CD419" s="724"/>
      <c r="CE419" s="724"/>
      <c r="CF419" s="730">
        <f>'wedstrijd 10-21 en 3-14'!R47</f>
        <v>27.889150000000001</v>
      </c>
      <c r="CG419" s="724"/>
      <c r="CH419" s="724"/>
      <c r="CI419" s="730">
        <f>'wedstrijd 4-15 en 9-20'!J47</f>
        <v>23.280942499999998</v>
      </c>
      <c r="CJ419" s="724"/>
      <c r="CK419" s="724"/>
      <c r="CL419" s="730">
        <f>'wedstrijd 4-15 en 9-20'!E47</f>
        <v>22.605789999999999</v>
      </c>
      <c r="CM419" s="724"/>
      <c r="CN419" s="724"/>
      <c r="CO419" s="730">
        <f>'wedstrijd 8-19 en 5-16'!W47</f>
        <v>53.942115000000001</v>
      </c>
      <c r="CP419" s="724"/>
      <c r="CQ419" s="724"/>
      <c r="CR419" s="730">
        <f>'wedstrijd 8-19 en 5-16'!R47</f>
        <v>54.054054999999998</v>
      </c>
      <c r="CS419" s="724"/>
      <c r="CT419" s="724"/>
      <c r="CU419" s="730">
        <f>'wedstrijd 6-17 en 7-18'!J47</f>
        <v>58.771007500000003</v>
      </c>
      <c r="CV419" s="724"/>
      <c r="CW419" s="724"/>
      <c r="CX419" s="730">
        <f>'wedstrijd 6-17 en 7-18'!E47</f>
        <v>64.074074999999993</v>
      </c>
      <c r="CY419" s="724"/>
      <c r="CZ419" s="724"/>
      <c r="DA419" s="730">
        <f>'wedstrijd 6-17 en 7-18'!W47</f>
        <v>57.268722500000003</v>
      </c>
      <c r="DB419" s="724"/>
      <c r="DC419" s="724"/>
      <c r="DD419" s="730">
        <f>'wedstrijd 6-17 en 7-18'!R47</f>
        <v>43.318485000000003</v>
      </c>
      <c r="DE419" s="724"/>
      <c r="DF419" s="724"/>
      <c r="DG419" s="730">
        <f>'wedstrijd 8-19 en 5-16'!J47</f>
        <v>20.570387500000002</v>
      </c>
      <c r="DH419" s="724"/>
      <c r="DI419" s="724"/>
      <c r="DJ419" s="730">
        <f>'wedstrijd 8-19 en 5-16'!E47</f>
        <v>22.605789999999999</v>
      </c>
      <c r="DK419" s="724"/>
      <c r="DL419" s="724"/>
      <c r="DM419" s="730">
        <f>'wedstrijd 4-15 en 9-20'!W47</f>
        <v>55.269057499999995</v>
      </c>
      <c r="DN419" s="724"/>
      <c r="DO419" s="724"/>
      <c r="DP419" s="730">
        <f>'wedstrijd 4-15 en 9-20'!R47</f>
        <v>38.925437500000001</v>
      </c>
      <c r="DQ419" s="724"/>
      <c r="DR419" s="724"/>
      <c r="DS419" s="730">
        <f>'wedstrijd 10-21 en 3-14'!J47</f>
        <v>77.820512500000007</v>
      </c>
      <c r="DT419" s="724"/>
      <c r="DU419" s="724"/>
      <c r="DV419" s="730">
        <f>'wedstrijd 10-21 en 3-14'!E47</f>
        <v>72.5352125</v>
      </c>
      <c r="DW419" s="724"/>
      <c r="DX419" s="724"/>
      <c r="DY419" s="730">
        <f>'wedstrijd 2-13 en 11-22'!W47</f>
        <v>53.942115000000001</v>
      </c>
      <c r="DZ419" s="724"/>
      <c r="EA419" s="724"/>
      <c r="EB419" s="730">
        <f>'wedstrijd 2-13 en 11-22'!R47</f>
        <v>38.988095000000001</v>
      </c>
    </row>
    <row r="420" spans="2:132" s="729" customFormat="1" x14ac:dyDescent="0.25">
      <c r="B420" s="729" t="str">
        <f>'wedstrijd 1-12'!O47</f>
        <v>Rooijen van Albert</v>
      </c>
      <c r="E420" s="729" t="str">
        <f>'wedstrijd 1-12'!T47</f>
        <v>uitgevallen Levering Bas*</v>
      </c>
      <c r="H420" s="729" t="str">
        <f>'wedstrijd 2-13 en 11-22'!F47</f>
        <v>Groot de Peter</v>
      </c>
      <c r="K420" s="729" t="str">
        <f>'wedstrijd 2-13 en 11-22'!K47</f>
        <v>Verkleij Cock</v>
      </c>
      <c r="N420" s="729" t="str">
        <f>'wedstrijd 10-21 en 3-14'!S47</f>
        <v>Gent v. Hans</v>
      </c>
      <c r="Q420" s="729" t="str">
        <f>'wedstrijd 10-21 en 3-14'!X47</f>
        <v>Boekraad Ad</v>
      </c>
      <c r="T420" s="729" t="str">
        <f>'wedstrijd 4-15 en 9-20'!F47</f>
        <v>Janssen Leo</v>
      </c>
      <c r="W420" s="729" t="str">
        <f>'wedstrijd 4-15 en 9-20'!K47</f>
        <v>Schaik v.Wim</v>
      </c>
      <c r="Z420" s="729" t="str">
        <f>'wedstrijd 8-19 en 5-16'!S47</f>
        <v>Rooijen van Albert</v>
      </c>
      <c r="AC420" s="729" t="str">
        <f>'wedstrijd 8-19 en 5-16'!X47</f>
        <v>Witjes Ge</v>
      </c>
      <c r="AF420" s="729" t="str">
        <f>'wedstrijd 6-17 en 7-18'!F47</f>
        <v>Vlooswijk Cees</v>
      </c>
      <c r="AI420" s="729" t="str">
        <f>'wedstrijd 6-17 en 7-18'!K47</f>
        <v>Overleden Anton Kolfschoten</v>
      </c>
      <c r="AL420" s="729" t="str">
        <f>'wedstrijd 6-17 en 7-18'!S47</f>
        <v>Vendrig Kees</v>
      </c>
      <c r="AO420" s="729" t="str">
        <f>'wedstrijd 6-17 en 7-18'!X47</f>
        <v>Brand Piet*</v>
      </c>
      <c r="AQ420" s="729" t="s">
        <v>509</v>
      </c>
      <c r="AR420" s="729" t="str">
        <f>'wedstrijd 8-19 en 5-16'!F47</f>
        <v>Janssen Leo</v>
      </c>
      <c r="AU420" s="729" t="str">
        <f>'wedstrijd 8-19 en 5-16'!K47</f>
        <v xml:space="preserve">Rooijen van Joop </v>
      </c>
      <c r="AX420" s="729" t="str">
        <f>'wedstrijd 4-15 en 9-20'!S47</f>
        <v>Beem v.Gerrit</v>
      </c>
      <c r="BA420" s="729" t="str">
        <f>'wedstrijd 4-15 en 9-20'!X47</f>
        <v>Beus de Jan*</v>
      </c>
      <c r="BD420" s="729" t="str">
        <f>'wedstrijd 10-21 en 3-14'!F47</f>
        <v>Oostrum van Piet</v>
      </c>
      <c r="BG420" s="729" t="str">
        <f>'wedstrijd 10-21 en 3-14'!K47</f>
        <v>Reusken Harry*</v>
      </c>
      <c r="BJ420" s="729" t="str">
        <f>'wedstrijd 2-13 en 11-22'!S47</f>
        <v>uitgevallen Levering Bas*</v>
      </c>
      <c r="BM420" s="729" t="str">
        <f>'wedstrijd 2-13 en 11-22'!X47</f>
        <v>Witjes Ge</v>
      </c>
      <c r="BP420" s="729" t="str">
        <f>'wedstrijd 1-12'!T47</f>
        <v>uitgevallen Levering Bas*</v>
      </c>
      <c r="BS420" s="729" t="str">
        <f>'wedstrijd 1-12'!O47</f>
        <v>Rooijen van Albert</v>
      </c>
      <c r="BV420" s="729" t="str">
        <f>'wedstrijd 2-13 en 11-22'!K47</f>
        <v>Verkleij Cock</v>
      </c>
      <c r="BY420" s="729" t="str">
        <f>'wedstrijd 2-13 en 11-22'!F47</f>
        <v>Groot de Peter</v>
      </c>
      <c r="CB420" s="729" t="str">
        <f>'wedstrijd 10-21 en 3-14'!X47</f>
        <v>Boekraad Ad</v>
      </c>
      <c r="CE420" s="729" t="str">
        <f>'wedstrijd 10-21 en 3-14'!S47</f>
        <v>Gent v. Hans</v>
      </c>
      <c r="CH420" s="729" t="str">
        <f>'wedstrijd 4-15 en 9-20'!K47</f>
        <v>Schaik v.Wim</v>
      </c>
      <c r="CK420" s="729" t="str">
        <f>'wedstrijd 4-15 en 9-20'!F47</f>
        <v>Janssen Leo</v>
      </c>
      <c r="CN420" s="729" t="str">
        <f>'wedstrijd 8-19 en 5-16'!X47</f>
        <v>Witjes Ge</v>
      </c>
      <c r="CQ420" s="729" t="str">
        <f>'wedstrijd 8-19 en 5-16'!S47</f>
        <v>Rooijen van Albert</v>
      </c>
      <c r="CT420" s="729" t="str">
        <f>'wedstrijd 6-17 en 7-18'!K47</f>
        <v>Overleden Anton Kolfschoten</v>
      </c>
      <c r="CW420" s="729" t="str">
        <f>'wedstrijd 6-17 en 7-18'!F47</f>
        <v>Vlooswijk Cees</v>
      </c>
      <c r="CZ420" s="729" t="str">
        <f>'wedstrijd 6-17 en 7-18'!X47</f>
        <v>Brand Piet*</v>
      </c>
      <c r="DC420" s="729" t="str">
        <f>'wedstrijd 6-17 en 7-18'!S47</f>
        <v>Vendrig Kees</v>
      </c>
      <c r="DF420" s="729" t="str">
        <f>'wedstrijd 8-19 en 5-16'!K47</f>
        <v xml:space="preserve">Rooijen van Joop </v>
      </c>
      <c r="DI420" s="729" t="str">
        <f>'wedstrijd 8-19 en 5-16'!F47</f>
        <v>Janssen Leo</v>
      </c>
      <c r="DL420" s="729" t="str">
        <f>'wedstrijd 4-15 en 9-20'!X47</f>
        <v>Beus de Jan*</v>
      </c>
      <c r="DO420" s="729" t="str">
        <f>'wedstrijd 4-15 en 9-20'!S47</f>
        <v>Beem v.Gerrit</v>
      </c>
      <c r="DR420" s="729" t="str">
        <f>'wedstrijd 10-21 en 3-14'!K47</f>
        <v>Reusken Harry*</v>
      </c>
      <c r="DU420" s="729" t="str">
        <f>'wedstrijd 10-21 en 3-14'!F47</f>
        <v>Oostrum van Piet</v>
      </c>
      <c r="DX420" s="729" t="str">
        <f>'wedstrijd 2-13 en 11-22'!X47</f>
        <v>Witjes Ge</v>
      </c>
      <c r="EA420" s="729" t="str">
        <f>'wedstrijd 2-13 en 11-22'!S47</f>
        <v>uitgevallen Levering Bas*</v>
      </c>
    </row>
    <row r="423" spans="2:132" x14ac:dyDescent="0.2">
      <c r="C423" s="723" t="s">
        <v>319</v>
      </c>
      <c r="I423" s="723" t="s">
        <v>319</v>
      </c>
      <c r="O423" s="723" t="s">
        <v>319</v>
      </c>
      <c r="U423" s="723" t="s">
        <v>319</v>
      </c>
      <c r="AA423" s="723" t="s">
        <v>319</v>
      </c>
      <c r="AG423" s="723" t="s">
        <v>319</v>
      </c>
      <c r="AM423" s="723" t="s">
        <v>319</v>
      </c>
      <c r="AS423" s="723" t="s">
        <v>319</v>
      </c>
      <c r="AY423" s="723" t="s">
        <v>319</v>
      </c>
      <c r="BE423" s="723" t="s">
        <v>319</v>
      </c>
      <c r="BK423" s="723" t="s">
        <v>319</v>
      </c>
      <c r="BQ423" s="723" t="s">
        <v>319</v>
      </c>
      <c r="BW423" s="723" t="s">
        <v>319</v>
      </c>
      <c r="CC423" s="723" t="s">
        <v>319</v>
      </c>
      <c r="CI423" s="723" t="s">
        <v>319</v>
      </c>
      <c r="CO423" s="723" t="s">
        <v>319</v>
      </c>
      <c r="CU423" s="723" t="s">
        <v>319</v>
      </c>
      <c r="DA423" s="723" t="s">
        <v>319</v>
      </c>
      <c r="DG423" s="723" t="s">
        <v>319</v>
      </c>
      <c r="DM423" s="723" t="s">
        <v>319</v>
      </c>
      <c r="DS423" s="723" t="s">
        <v>319</v>
      </c>
      <c r="DY423" s="723" t="s">
        <v>319</v>
      </c>
    </row>
    <row r="424" spans="2:132" x14ac:dyDescent="0.2">
      <c r="B424" s="724">
        <f>'wedstrijd 1-12'!L1</f>
        <v>1</v>
      </c>
      <c r="F424" s="725">
        <f>'wedstrijd 1-12'!I2</f>
        <v>43382</v>
      </c>
      <c r="G424" s="724"/>
      <c r="H424" s="724">
        <f>'wedstrijd 2-13 en 11-22'!C1</f>
        <v>2</v>
      </c>
      <c r="I424" s="724"/>
      <c r="J424" s="724"/>
      <c r="K424" s="724"/>
      <c r="L424" s="725">
        <f>'wedstrijd 2-13 en 11-22'!A1</f>
        <v>43389</v>
      </c>
      <c r="M424" s="724"/>
      <c r="N424" s="724">
        <f>'wedstrijd 10-21 en 3-14'!P1</f>
        <v>3</v>
      </c>
      <c r="O424" s="724"/>
      <c r="P424" s="724"/>
      <c r="Q424" s="724"/>
      <c r="R424" s="725">
        <f>'wedstrijd 10-21 en 3-14'!M2</f>
        <v>43396</v>
      </c>
      <c r="S424" s="724"/>
      <c r="T424" s="724">
        <f>'wedstrijd 4-15 en 9-20'!C1</f>
        <v>4</v>
      </c>
      <c r="U424" s="724"/>
      <c r="V424" s="724"/>
      <c r="W424" s="724"/>
      <c r="X424" s="725">
        <f>'wedstrijd 4-15 en 9-20'!A1</f>
        <v>43403</v>
      </c>
      <c r="Y424" s="724"/>
      <c r="Z424" s="724">
        <f>'wedstrijd 8-19 en 5-16'!P1</f>
        <v>5</v>
      </c>
      <c r="AA424" s="724"/>
      <c r="AB424" s="724"/>
      <c r="AC424" s="724"/>
      <c r="AD424" s="725">
        <f>'wedstrijd 8-19 en 5-16'!M2</f>
        <v>43410</v>
      </c>
      <c r="AE424" s="724"/>
      <c r="AF424" s="724">
        <f>'wedstrijd 6-17 en 7-18'!C1</f>
        <v>6</v>
      </c>
      <c r="AG424" s="724"/>
      <c r="AH424" s="724"/>
      <c r="AI424" s="724"/>
      <c r="AJ424" s="725">
        <f>'wedstrijd 6-17 en 7-18'!A1</f>
        <v>43417</v>
      </c>
      <c r="AK424" s="724"/>
      <c r="AL424" s="724">
        <f>'wedstrijd 6-17 en 7-18'!P1</f>
        <v>7</v>
      </c>
      <c r="AM424" s="724"/>
      <c r="AN424" s="724"/>
      <c r="AO424" s="724"/>
      <c r="AP424" s="725">
        <f>'wedstrijd 6-17 en 7-18'!M2</f>
        <v>43424</v>
      </c>
      <c r="AQ424" s="724"/>
      <c r="AR424" s="724">
        <f>'wedstrijd 8-19 en 5-16'!C1</f>
        <v>8</v>
      </c>
      <c r="AS424" s="724"/>
      <c r="AT424" s="724"/>
      <c r="AU424" s="724"/>
      <c r="AV424" s="725">
        <f>'wedstrijd 8-19 en 5-16'!A1</f>
        <v>43431</v>
      </c>
      <c r="AW424" s="724"/>
      <c r="AX424" s="724">
        <f>'wedstrijd 4-15 en 9-20'!P1</f>
        <v>9</v>
      </c>
      <c r="AY424" s="724"/>
      <c r="AZ424" s="724"/>
      <c r="BA424" s="724"/>
      <c r="BB424" s="725">
        <f>'wedstrijd 4-15 en 9-20'!M2</f>
        <v>43438</v>
      </c>
      <c r="BC424" s="724"/>
      <c r="BD424" s="724">
        <f>'wedstrijd 10-21 en 3-14'!C1</f>
        <v>10</v>
      </c>
      <c r="BE424" s="724"/>
      <c r="BF424" s="724"/>
      <c r="BG424" s="724"/>
      <c r="BH424" s="725">
        <f>'wedstrijd 10-21 en 3-14'!A1</f>
        <v>43445</v>
      </c>
      <c r="BI424" s="724"/>
      <c r="BJ424" s="724">
        <f>'wedstrijd 2-13 en 11-22'!P1</f>
        <v>11</v>
      </c>
      <c r="BK424" s="724"/>
      <c r="BL424" s="724"/>
      <c r="BM424" s="724"/>
      <c r="BN424" s="725">
        <f>'wedstrijd 2-13 en 11-22'!M2</f>
        <v>43452</v>
      </c>
      <c r="BO424" s="724"/>
      <c r="BP424" s="724" t="str">
        <f>'wedstrijd 1-12'!L55</f>
        <v>12</v>
      </c>
      <c r="BQ424" s="724"/>
      <c r="BR424" s="724"/>
      <c r="BS424" s="724"/>
      <c r="BT424" s="726" t="str">
        <f>'wedstrijd 1-12'!I55</f>
        <v>08-01-2019</v>
      </c>
      <c r="BU424" s="724"/>
      <c r="BV424" s="724">
        <f>'wedstrijd 2-13 en 11-22'!C55</f>
        <v>13</v>
      </c>
      <c r="BW424" s="724"/>
      <c r="BX424" s="724"/>
      <c r="BY424" s="724"/>
      <c r="BZ424" s="725" t="str">
        <f>'wedstrijd 2-13 en 11-22'!A55</f>
        <v>15-01-2019</v>
      </c>
      <c r="CA424" s="724"/>
      <c r="CB424" s="724">
        <f>'wedstrijd 10-21 en 3-14'!P55</f>
        <v>14</v>
      </c>
      <c r="CC424" s="724"/>
      <c r="CD424" s="724"/>
      <c r="CE424" s="724"/>
      <c r="CF424" s="727" t="str">
        <f>'wedstrijd 10-21 en 3-14'!N55</f>
        <v>22-01-2019</v>
      </c>
      <c r="CG424" s="724"/>
      <c r="CH424" s="724">
        <f>'wedstrijd 4-15 en 9-20'!C55</f>
        <v>15</v>
      </c>
      <c r="CI424" s="724"/>
      <c r="CJ424" s="724"/>
      <c r="CK424" s="724"/>
      <c r="CL424" s="727" t="str">
        <f>'wedstrijd 4-15 en 9-20'!A55</f>
        <v>29-01-2019</v>
      </c>
      <c r="CM424" s="724"/>
      <c r="CN424" s="724">
        <f>'wedstrijd 8-19 en 5-16'!P55</f>
        <v>16</v>
      </c>
      <c r="CO424" s="724"/>
      <c r="CP424" s="724"/>
      <c r="CQ424" s="724"/>
      <c r="CR424" s="727" t="str">
        <f>'wedstrijd 8-19 en 5-16'!N55</f>
        <v>05-02-2019</v>
      </c>
      <c r="CS424" s="724"/>
      <c r="CT424" s="724">
        <f>'wedstrijd 6-17 en 7-18'!C55</f>
        <v>17</v>
      </c>
      <c r="CU424" s="724"/>
      <c r="CV424" s="724"/>
      <c r="CW424" s="724"/>
      <c r="CX424" s="727" t="str">
        <f>'wedstrijd 6-17 en 7-18'!A55</f>
        <v>12-02-2019</v>
      </c>
      <c r="CY424" s="724"/>
      <c r="CZ424" s="724">
        <f>'wedstrijd 6-17 en 7-18'!P55</f>
        <v>18</v>
      </c>
      <c r="DA424" s="724"/>
      <c r="DB424" s="724"/>
      <c r="DC424" s="724"/>
      <c r="DD424" s="727" t="str">
        <f>'wedstrijd 6-17 en 7-18'!N55</f>
        <v>19-02-2019</v>
      </c>
      <c r="DE424" s="724"/>
      <c r="DF424" s="724">
        <f>'wedstrijd 8-19 en 5-16'!C55</f>
        <v>19</v>
      </c>
      <c r="DG424" s="724"/>
      <c r="DH424" s="724"/>
      <c r="DI424" s="724"/>
      <c r="DJ424" s="727" t="str">
        <f>'wedstrijd 8-19 en 5-16'!A55</f>
        <v>26-02-2019</v>
      </c>
      <c r="DK424" s="724"/>
      <c r="DL424" s="724">
        <f>'wedstrijd 4-15 en 9-20'!P55</f>
        <v>20</v>
      </c>
      <c r="DM424" s="724"/>
      <c r="DN424" s="724"/>
      <c r="DO424" s="724"/>
      <c r="DP424" s="727" t="str">
        <f>'wedstrijd 4-15 en 9-20'!N55</f>
        <v>05-03-2019</v>
      </c>
      <c r="DQ424" s="724"/>
      <c r="DR424" s="724">
        <f>'wedstrijd 10-21 en 3-14'!C55</f>
        <v>21</v>
      </c>
      <c r="DS424" s="724"/>
      <c r="DT424" s="724"/>
      <c r="DU424" s="724"/>
      <c r="DV424" s="727" t="str">
        <f>'wedstrijd 10-21 en 3-14'!A55</f>
        <v>12-03-2019</v>
      </c>
      <c r="DW424" s="724"/>
      <c r="DX424" s="724">
        <f>'wedstrijd 2-13 en 11-22'!P55</f>
        <v>22</v>
      </c>
      <c r="DY424" s="724"/>
      <c r="DZ424" s="724"/>
      <c r="EA424" s="724"/>
      <c r="EB424" s="727" t="str">
        <f>'wedstrijd 2-13 en 11-22'!N55</f>
        <v>19-03-2019</v>
      </c>
    </row>
    <row r="425" spans="2:132" x14ac:dyDescent="0.2">
      <c r="G425" s="724"/>
      <c r="H425" s="724"/>
      <c r="I425" s="724"/>
      <c r="J425" s="724"/>
      <c r="K425" s="724"/>
      <c r="L425" s="724"/>
      <c r="M425" s="724"/>
      <c r="N425" s="724"/>
      <c r="O425" s="724"/>
      <c r="P425" s="724"/>
      <c r="Q425" s="724"/>
      <c r="R425" s="724"/>
      <c r="S425" s="724"/>
      <c r="T425" s="724"/>
      <c r="U425" s="724"/>
      <c r="V425" s="724"/>
      <c r="W425" s="724"/>
      <c r="X425" s="724"/>
      <c r="Y425" s="724"/>
      <c r="Z425" s="724"/>
      <c r="AA425" s="724"/>
      <c r="AB425" s="724"/>
      <c r="AC425" s="724"/>
      <c r="AD425" s="724"/>
      <c r="AE425" s="724"/>
      <c r="AF425" s="724"/>
      <c r="AG425" s="724"/>
      <c r="AH425" s="724"/>
      <c r="AI425" s="724"/>
      <c r="AJ425" s="724"/>
      <c r="AK425" s="724"/>
      <c r="AL425" s="724"/>
      <c r="AM425" s="724"/>
      <c r="AN425" s="724"/>
      <c r="AO425" s="724"/>
      <c r="AP425" s="724"/>
      <c r="AQ425" s="724"/>
      <c r="AR425" s="724"/>
      <c r="AS425" s="724"/>
      <c r="AT425" s="724"/>
      <c r="AU425" s="724"/>
      <c r="AV425" s="724"/>
      <c r="AW425" s="724"/>
      <c r="AX425" s="724"/>
      <c r="AY425" s="724"/>
      <c r="AZ425" s="724"/>
      <c r="BA425" s="724"/>
      <c r="BB425" s="724"/>
      <c r="BC425" s="724"/>
      <c r="BD425" s="724"/>
      <c r="BE425" s="724"/>
      <c r="BF425" s="724"/>
      <c r="BG425" s="724"/>
      <c r="BH425" s="724"/>
      <c r="BI425" s="724"/>
      <c r="BJ425" s="724"/>
      <c r="BK425" s="724"/>
      <c r="BL425" s="724"/>
      <c r="BM425" s="724"/>
      <c r="BN425" s="724"/>
      <c r="BO425" s="724"/>
      <c r="BP425" s="724"/>
      <c r="BQ425" s="724"/>
      <c r="BR425" s="724"/>
      <c r="BS425" s="724"/>
      <c r="BT425" s="724"/>
      <c r="BU425" s="724"/>
      <c r="BV425" s="724"/>
      <c r="BW425" s="724"/>
      <c r="BX425" s="724"/>
      <c r="BY425" s="724"/>
      <c r="BZ425" s="724"/>
      <c r="CA425" s="724"/>
      <c r="CB425" s="724"/>
      <c r="CC425" s="724"/>
      <c r="CD425" s="724"/>
      <c r="CE425" s="724"/>
      <c r="CF425" s="724"/>
      <c r="CG425" s="724"/>
      <c r="CH425" s="724"/>
      <c r="CI425" s="724"/>
      <c r="CJ425" s="724"/>
      <c r="CK425" s="724"/>
      <c r="CL425" s="724"/>
      <c r="CM425" s="724"/>
      <c r="CN425" s="724"/>
      <c r="CO425" s="724"/>
      <c r="CP425" s="724"/>
      <c r="CQ425" s="724"/>
      <c r="CR425" s="724"/>
      <c r="CS425" s="724"/>
      <c r="CT425" s="724"/>
      <c r="CU425" s="724"/>
      <c r="CV425" s="724"/>
      <c r="CW425" s="724"/>
      <c r="CX425" s="724"/>
      <c r="CY425" s="724"/>
      <c r="CZ425" s="724"/>
      <c r="DA425" s="724"/>
      <c r="DB425" s="724"/>
      <c r="DC425" s="724"/>
      <c r="DD425" s="724"/>
      <c r="DE425" s="724"/>
      <c r="DF425" s="724"/>
      <c r="DG425" s="724"/>
      <c r="DH425" s="724"/>
      <c r="DI425" s="724"/>
      <c r="DJ425" s="724"/>
      <c r="DK425" s="724"/>
      <c r="DL425" s="724"/>
      <c r="DM425" s="724"/>
      <c r="DN425" s="724"/>
      <c r="DO425" s="724"/>
      <c r="DP425" s="724"/>
      <c r="DQ425" s="724"/>
      <c r="DR425" s="724"/>
      <c r="DS425" s="724"/>
      <c r="DT425" s="724"/>
      <c r="DU425" s="724"/>
      <c r="DV425" s="724"/>
      <c r="DW425" s="724"/>
      <c r="DX425" s="724"/>
      <c r="DY425" s="724"/>
      <c r="DZ425" s="724"/>
      <c r="EA425" s="724"/>
      <c r="EB425" s="724"/>
    </row>
    <row r="426" spans="2:132" x14ac:dyDescent="0.2">
      <c r="G426" s="724"/>
      <c r="H426" s="724"/>
      <c r="I426" s="724"/>
      <c r="J426" s="724"/>
      <c r="K426" s="724"/>
      <c r="L426" s="724"/>
      <c r="M426" s="724"/>
      <c r="N426" s="724"/>
      <c r="O426" s="724"/>
      <c r="P426" s="724"/>
      <c r="Q426" s="724"/>
      <c r="R426" s="724"/>
      <c r="S426" s="724"/>
      <c r="T426" s="724"/>
      <c r="U426" s="724"/>
      <c r="V426" s="724"/>
      <c r="W426" s="724"/>
      <c r="X426" s="724"/>
      <c r="Y426" s="724"/>
      <c r="Z426" s="724"/>
      <c r="AA426" s="724"/>
      <c r="AB426" s="724"/>
      <c r="AC426" s="724"/>
      <c r="AD426" s="724"/>
      <c r="AE426" s="724"/>
      <c r="AF426" s="724"/>
      <c r="AG426" s="724"/>
      <c r="AH426" s="724"/>
      <c r="AI426" s="724"/>
      <c r="AJ426" s="724"/>
      <c r="AK426" s="724"/>
      <c r="AL426" s="724"/>
      <c r="AM426" s="724"/>
      <c r="AN426" s="724"/>
      <c r="AO426" s="724"/>
      <c r="AP426" s="724"/>
      <c r="AQ426" s="724"/>
      <c r="AR426" s="724"/>
      <c r="AS426" s="724"/>
      <c r="AT426" s="724"/>
      <c r="AU426" s="724"/>
      <c r="AV426" s="724"/>
      <c r="AW426" s="724"/>
      <c r="AX426" s="724"/>
      <c r="AY426" s="724"/>
      <c r="AZ426" s="724"/>
      <c r="BA426" s="724"/>
      <c r="BB426" s="724"/>
      <c r="BC426" s="724"/>
      <c r="BD426" s="724"/>
      <c r="BE426" s="724"/>
      <c r="BF426" s="724"/>
      <c r="BG426" s="724"/>
      <c r="BH426" s="724"/>
      <c r="BI426" s="724"/>
      <c r="BJ426" s="724"/>
      <c r="BK426" s="724"/>
      <c r="BL426" s="724"/>
      <c r="BM426" s="724"/>
      <c r="BN426" s="724"/>
      <c r="BO426" s="724"/>
      <c r="BP426" s="724"/>
      <c r="BQ426" s="724"/>
      <c r="BR426" s="724"/>
      <c r="BS426" s="724"/>
      <c r="BT426" s="724"/>
      <c r="BU426" s="724"/>
      <c r="BV426" s="724"/>
      <c r="BW426" s="724"/>
      <c r="BX426" s="724"/>
      <c r="BY426" s="724"/>
      <c r="BZ426" s="724"/>
      <c r="CA426" s="724"/>
      <c r="CB426" s="724"/>
      <c r="CC426" s="724"/>
      <c r="CD426" s="724"/>
      <c r="CE426" s="724"/>
      <c r="CF426" s="724"/>
      <c r="CG426" s="724"/>
      <c r="CH426" s="724"/>
      <c r="CI426" s="724"/>
      <c r="CJ426" s="724"/>
      <c r="CK426" s="724"/>
      <c r="CL426" s="724"/>
      <c r="CM426" s="724"/>
      <c r="CN426" s="724"/>
      <c r="CO426" s="724"/>
      <c r="CP426" s="724"/>
      <c r="CQ426" s="724"/>
      <c r="CR426" s="724"/>
      <c r="CS426" s="724"/>
      <c r="CT426" s="729"/>
      <c r="CU426" s="724"/>
      <c r="CV426" s="724"/>
      <c r="CW426" s="724"/>
      <c r="CX426" s="724"/>
      <c r="CY426" s="724"/>
      <c r="CZ426" s="724"/>
      <c r="DA426" s="724"/>
      <c r="DB426" s="724"/>
      <c r="DC426" s="724"/>
      <c r="DD426" s="724"/>
      <c r="DE426" s="724"/>
      <c r="DF426" s="724"/>
      <c r="DG426" s="724"/>
      <c r="DH426" s="724"/>
      <c r="DI426" s="724"/>
      <c r="DJ426" s="724"/>
      <c r="DK426" s="724"/>
      <c r="DL426" s="724"/>
      <c r="DM426" s="724"/>
      <c r="DN426" s="724"/>
      <c r="DO426" s="724"/>
      <c r="DP426" s="724"/>
      <c r="DQ426" s="724"/>
      <c r="DR426" s="724"/>
      <c r="DS426" s="724"/>
      <c r="DT426" s="724"/>
      <c r="DU426" s="724"/>
      <c r="DV426" s="724"/>
      <c r="DW426" s="724"/>
      <c r="DX426" s="724"/>
      <c r="DY426" s="724"/>
      <c r="DZ426" s="724"/>
      <c r="EA426" s="724"/>
      <c r="EB426" s="724"/>
    </row>
    <row r="427" spans="2:132" x14ac:dyDescent="0.2">
      <c r="B427" s="724"/>
      <c r="C427" s="724" t="str">
        <f>'wedstrijd 1-12'!L48</f>
        <v>D</v>
      </c>
      <c r="D427" s="724"/>
      <c r="E427" s="724"/>
      <c r="F427" s="724" t="str">
        <f>'wedstrijd 1-12'!Q48</f>
        <v>D</v>
      </c>
      <c r="G427" s="724"/>
      <c r="H427" s="724"/>
      <c r="I427" s="724" t="str">
        <f>'wedstrijd 2-13 en 11-22'!C48</f>
        <v>D</v>
      </c>
      <c r="J427" s="724"/>
      <c r="K427" s="724"/>
      <c r="L427" s="724" t="str">
        <f>'wedstrijd 2-13 en 11-22'!H48</f>
        <v>D</v>
      </c>
      <c r="M427" s="724"/>
      <c r="N427" s="724"/>
      <c r="O427" s="724" t="str">
        <f>'wedstrijd 10-21 en 3-14'!P48</f>
        <v>D</v>
      </c>
      <c r="P427" s="724"/>
      <c r="Q427" s="724"/>
      <c r="R427" s="724" t="str">
        <f>'wedstrijd 10-21 en 3-14'!U48</f>
        <v>D</v>
      </c>
      <c r="S427" s="724"/>
      <c r="T427" s="724"/>
      <c r="U427" s="724" t="str">
        <f>'wedstrijd 4-15 en 9-20'!C48</f>
        <v>B</v>
      </c>
      <c r="V427" s="724"/>
      <c r="W427" s="724"/>
      <c r="X427" s="724" t="str">
        <f>'wedstrijd 4-15 en 9-20'!H48</f>
        <v>B</v>
      </c>
      <c r="Y427" s="724"/>
      <c r="Z427" s="724"/>
      <c r="AA427" s="724" t="str">
        <f>'wedstrijd 8-19 en 5-16'!P48</f>
        <v>H</v>
      </c>
      <c r="AB427" s="724"/>
      <c r="AC427" s="724"/>
      <c r="AD427" s="724" t="str">
        <f>'wedstrijd 8-19 en 5-16'!U48</f>
        <v>H</v>
      </c>
      <c r="AE427" s="724"/>
      <c r="AF427" s="724"/>
      <c r="AG427" s="724" t="str">
        <f>'wedstrijd 6-17 en 7-18'!C48</f>
        <v>C</v>
      </c>
      <c r="AH427" s="724"/>
      <c r="AI427" s="724"/>
      <c r="AJ427" s="724" t="str">
        <f>'wedstrijd 6-17 en 7-18'!H48</f>
        <v>C</v>
      </c>
      <c r="AK427" s="724"/>
      <c r="AL427" s="724"/>
      <c r="AM427" s="724" t="str">
        <f>'wedstrijd 6-17 en 7-18'!P48</f>
        <v>B</v>
      </c>
      <c r="AN427" s="724"/>
      <c r="AO427" s="724"/>
      <c r="AP427" s="724" t="str">
        <f>'wedstrijd 6-17 en 7-18'!U48</f>
        <v>B</v>
      </c>
      <c r="AQ427" s="724"/>
      <c r="AR427" s="724"/>
      <c r="AS427" s="724" t="str">
        <f>'wedstrijd 8-19 en 5-16'!C48</f>
        <v>H</v>
      </c>
      <c r="AT427" s="724"/>
      <c r="AU427" s="724"/>
      <c r="AV427" s="724" t="str">
        <f>'wedstrijd 8-19 en 5-16'!H48</f>
        <v>H</v>
      </c>
      <c r="AW427" s="724"/>
      <c r="AX427" s="724"/>
      <c r="AY427" s="724" t="str">
        <f>'wedstrijd 4-15 en 9-20'!P48</f>
        <v>A</v>
      </c>
      <c r="AZ427" s="724"/>
      <c r="BA427" s="724"/>
      <c r="BB427" s="724" t="str">
        <f>'wedstrijd 4-15 en 9-20'!U48</f>
        <v>A</v>
      </c>
      <c r="BC427" s="724"/>
      <c r="BD427" s="724"/>
      <c r="BE427" s="724" t="str">
        <f>'wedstrijd 10-21 en 3-14'!C48</f>
        <v>B</v>
      </c>
      <c r="BF427" s="724"/>
      <c r="BG427" s="724"/>
      <c r="BH427" s="724" t="str">
        <f>'wedstrijd 10-21 en 3-14'!H48</f>
        <v>B</v>
      </c>
      <c r="BI427" s="724"/>
      <c r="BJ427" s="724"/>
      <c r="BK427" s="724" t="str">
        <f>'wedstrijd 2-13 en 11-22'!P48</f>
        <v>D</v>
      </c>
      <c r="BL427" s="724"/>
      <c r="BM427" s="724"/>
      <c r="BN427" s="724" t="str">
        <f>'wedstrijd 2-13 en 11-22'!U48</f>
        <v>D</v>
      </c>
      <c r="BO427" s="724"/>
      <c r="BP427" s="724"/>
      <c r="BQ427" s="724" t="str">
        <f>'wedstrijd 1-12'!Q48</f>
        <v>D</v>
      </c>
      <c r="BR427" s="724"/>
      <c r="BS427" s="724"/>
      <c r="BT427" s="724" t="str">
        <f>'wedstrijd 1-12'!L48</f>
        <v>D</v>
      </c>
      <c r="BU427" s="724"/>
      <c r="BV427" s="724"/>
      <c r="BW427" s="724" t="str">
        <f>'wedstrijd 2-13 en 11-22'!H48</f>
        <v>D</v>
      </c>
      <c r="BX427" s="724"/>
      <c r="BY427" s="724"/>
      <c r="BZ427" s="724" t="str">
        <f>'wedstrijd 2-13 en 11-22'!C48</f>
        <v>D</v>
      </c>
      <c r="CA427" s="724"/>
      <c r="CB427" s="724"/>
      <c r="CC427" s="724" t="str">
        <f>'wedstrijd 10-21 en 3-14'!U48</f>
        <v>D</v>
      </c>
      <c r="CD427" s="724"/>
      <c r="CE427" s="724"/>
      <c r="CF427" s="724" t="str">
        <f>'wedstrijd 10-21 en 3-14'!P48</f>
        <v>D</v>
      </c>
      <c r="CG427" s="724"/>
      <c r="CH427" s="724"/>
      <c r="CI427" s="724" t="str">
        <f>'wedstrijd 4-15 en 9-20'!H48</f>
        <v>B</v>
      </c>
      <c r="CJ427" s="724"/>
      <c r="CK427" s="724"/>
      <c r="CL427" s="724" t="str">
        <f>'wedstrijd 4-15 en 9-20'!C48</f>
        <v>B</v>
      </c>
      <c r="CM427" s="724"/>
      <c r="CN427" s="724"/>
      <c r="CO427" s="724" t="str">
        <f>'wedstrijd 8-19 en 5-16'!U48</f>
        <v>H</v>
      </c>
      <c r="CP427" s="724"/>
      <c r="CQ427" s="724"/>
      <c r="CR427" s="724" t="str">
        <f>'wedstrijd 8-19 en 5-16'!P48</f>
        <v>H</v>
      </c>
      <c r="CS427" s="724"/>
      <c r="CT427" s="724"/>
      <c r="CU427" s="724" t="str">
        <f>'wedstrijd 6-17 en 7-18'!H48</f>
        <v>C</v>
      </c>
      <c r="CV427" s="724"/>
      <c r="CW427" s="724"/>
      <c r="CX427" s="724" t="str">
        <f>'wedstrijd 6-17 en 7-18'!C48</f>
        <v>C</v>
      </c>
      <c r="CY427" s="724"/>
      <c r="CZ427" s="724"/>
      <c r="DA427" s="724" t="str">
        <f>'wedstrijd 6-17 en 7-18'!U48</f>
        <v>B</v>
      </c>
      <c r="DB427" s="724"/>
      <c r="DC427" s="724"/>
      <c r="DD427" s="724" t="str">
        <f>'wedstrijd 6-17 en 7-18'!P48</f>
        <v>B</v>
      </c>
      <c r="DE427" s="724"/>
      <c r="DF427" s="724"/>
      <c r="DG427" s="724" t="str">
        <f>'wedstrijd 8-19 en 5-16'!H48</f>
        <v>H</v>
      </c>
      <c r="DH427" s="724"/>
      <c r="DI427" s="724"/>
      <c r="DJ427" s="724" t="str">
        <f>'wedstrijd 8-19 en 5-16'!C48</f>
        <v>H</v>
      </c>
      <c r="DK427" s="724"/>
      <c r="DL427" s="724"/>
      <c r="DM427" s="724" t="str">
        <f>'wedstrijd 4-15 en 9-20'!U48</f>
        <v>A</v>
      </c>
      <c r="DN427" s="724"/>
      <c r="DO427" s="724"/>
      <c r="DP427" s="724" t="str">
        <f>'wedstrijd 4-15 en 9-20'!P48</f>
        <v>A</v>
      </c>
      <c r="DQ427" s="724"/>
      <c r="DR427" s="724"/>
      <c r="DS427" s="724" t="str">
        <f>'wedstrijd 10-21 en 3-14'!H48</f>
        <v>B</v>
      </c>
      <c r="DT427" s="724"/>
      <c r="DU427" s="724"/>
      <c r="DV427" s="724" t="str">
        <f>'wedstrijd 10-21 en 3-14'!C48</f>
        <v>B</v>
      </c>
      <c r="DW427" s="724"/>
      <c r="DX427" s="724"/>
      <c r="DY427" s="724" t="str">
        <f>'wedstrijd 2-13 en 11-22'!U48</f>
        <v>D</v>
      </c>
      <c r="DZ427" s="724"/>
      <c r="EA427" s="724"/>
      <c r="EB427" s="724" t="str">
        <f>'wedstrijd 2-13 en 11-22'!P48</f>
        <v>D</v>
      </c>
    </row>
    <row r="428" spans="2:132" x14ac:dyDescent="0.2">
      <c r="B428" s="724"/>
      <c r="C428" s="724"/>
      <c r="D428" s="724"/>
      <c r="E428" s="724"/>
      <c r="F428" s="724"/>
      <c r="G428" s="724"/>
      <c r="H428" s="724"/>
      <c r="I428" s="724"/>
      <c r="J428" s="724"/>
      <c r="K428" s="724"/>
      <c r="L428" s="724"/>
      <c r="M428" s="724"/>
      <c r="N428" s="724"/>
      <c r="O428" s="724"/>
      <c r="P428" s="724"/>
      <c r="Q428" s="724"/>
      <c r="R428" s="724"/>
      <c r="S428" s="724"/>
      <c r="T428" s="724"/>
      <c r="U428" s="724"/>
      <c r="V428" s="724"/>
      <c r="W428" s="724"/>
      <c r="X428" s="724"/>
      <c r="Y428" s="724"/>
      <c r="Z428" s="724"/>
      <c r="AA428" s="724"/>
      <c r="AB428" s="724"/>
      <c r="AC428" s="724"/>
      <c r="AD428" s="724"/>
      <c r="AE428" s="724"/>
      <c r="AF428" s="724"/>
      <c r="AG428" s="724"/>
      <c r="AH428" s="724"/>
      <c r="AI428" s="724"/>
      <c r="AJ428" s="724"/>
      <c r="AK428" s="724"/>
      <c r="AL428" s="724"/>
      <c r="AM428" s="724"/>
      <c r="AN428" s="724"/>
      <c r="AO428" s="724"/>
      <c r="AP428" s="724"/>
      <c r="AQ428" s="724"/>
      <c r="AR428" s="724"/>
      <c r="AS428" s="724"/>
      <c r="AT428" s="724"/>
      <c r="AU428" s="724"/>
      <c r="AV428" s="724"/>
      <c r="AW428" s="724"/>
      <c r="AX428" s="724"/>
      <c r="AY428" s="724"/>
      <c r="AZ428" s="724"/>
      <c r="BA428" s="724"/>
      <c r="BB428" s="724"/>
      <c r="BC428" s="724"/>
      <c r="BD428" s="724"/>
      <c r="BE428" s="724"/>
      <c r="BF428" s="724"/>
      <c r="BG428" s="724"/>
      <c r="BH428" s="724"/>
      <c r="BI428" s="724"/>
      <c r="BJ428" s="724"/>
      <c r="BK428" s="724"/>
      <c r="BL428" s="724"/>
      <c r="BM428" s="724"/>
      <c r="BN428" s="724"/>
      <c r="BO428" s="724"/>
      <c r="BP428" s="724"/>
      <c r="BQ428" s="724"/>
      <c r="BR428" s="724"/>
      <c r="BS428" s="724"/>
      <c r="BT428" s="724"/>
      <c r="BU428" s="724"/>
      <c r="BV428" s="724"/>
      <c r="BW428" s="724"/>
      <c r="BX428" s="724"/>
      <c r="BY428" s="724"/>
      <c r="BZ428" s="724"/>
      <c r="CA428" s="724"/>
      <c r="CB428" s="724"/>
      <c r="CC428" s="724"/>
      <c r="CD428" s="724"/>
      <c r="CE428" s="724"/>
      <c r="CF428" s="724"/>
      <c r="CG428" s="724"/>
      <c r="CH428" s="724"/>
      <c r="CI428" s="724"/>
      <c r="CJ428" s="724"/>
      <c r="CK428" s="724"/>
      <c r="CL428" s="724"/>
      <c r="CM428" s="724"/>
      <c r="CN428" s="724"/>
      <c r="CO428" s="724"/>
      <c r="CP428" s="724"/>
      <c r="CQ428" s="724"/>
      <c r="CR428" s="724"/>
      <c r="CS428" s="724"/>
      <c r="CT428" s="724"/>
      <c r="CU428" s="724"/>
      <c r="CV428" s="724"/>
      <c r="CW428" s="724"/>
      <c r="CX428" s="724"/>
      <c r="CY428" s="724"/>
      <c r="CZ428" s="724"/>
      <c r="DA428" s="724"/>
      <c r="DB428" s="724"/>
      <c r="DC428" s="724"/>
      <c r="DD428" s="724"/>
      <c r="DE428" s="724"/>
      <c r="DF428" s="724"/>
      <c r="DG428" s="724"/>
      <c r="DH428" s="724"/>
      <c r="DI428" s="724"/>
      <c r="DJ428" s="724"/>
      <c r="DK428" s="724"/>
      <c r="DL428" s="724"/>
      <c r="DM428" s="724"/>
      <c r="DN428" s="724"/>
      <c r="DO428" s="724"/>
      <c r="DP428" s="724"/>
      <c r="DQ428" s="724"/>
      <c r="DR428" s="724"/>
      <c r="DS428" s="724"/>
      <c r="DT428" s="724"/>
      <c r="DU428" s="724"/>
      <c r="DV428" s="724"/>
      <c r="DW428" s="724"/>
      <c r="DX428" s="724"/>
      <c r="DY428" s="724"/>
      <c r="DZ428" s="724"/>
      <c r="EA428" s="724"/>
      <c r="EB428" s="724"/>
    </row>
    <row r="429" spans="2:132" x14ac:dyDescent="0.2">
      <c r="B429" s="724"/>
      <c r="C429" s="730">
        <f>'wedstrijd 1-12'!N48</f>
        <v>34.779949999999999</v>
      </c>
      <c r="D429" s="724"/>
      <c r="E429" s="724"/>
      <c r="F429" s="730">
        <f>'wedstrijd 1-12'!S48</f>
        <v>30.226700000000001</v>
      </c>
      <c r="G429" s="724"/>
      <c r="H429" s="724"/>
      <c r="I429" s="730">
        <f>'wedstrijd 2-13 en 11-22'!E48</f>
        <v>31.176470000000002</v>
      </c>
      <c r="J429" s="724"/>
      <c r="K429" s="724"/>
      <c r="L429" s="730">
        <f>'wedstrijd 2-13 en 11-22'!J48</f>
        <v>33.493589999999998</v>
      </c>
      <c r="M429" s="724"/>
      <c r="N429" s="724"/>
      <c r="O429" s="730">
        <f>'wedstrijd 10-21 en 3-14'!R48</f>
        <v>33.493589999999998</v>
      </c>
      <c r="P429" s="724"/>
      <c r="Q429" s="724"/>
      <c r="R429" s="730">
        <f>'wedstrijd 10-21 en 3-14'!W48</f>
        <v>31.622912499999998</v>
      </c>
      <c r="S429" s="724"/>
      <c r="T429" s="724"/>
      <c r="U429" s="730">
        <f>'wedstrijd 4-15 en 9-20'!E48</f>
        <v>52.091837500000004</v>
      </c>
      <c r="V429" s="724"/>
      <c r="W429" s="724"/>
      <c r="X429" s="730">
        <f>'wedstrijd 4-15 en 9-20'!J48</f>
        <v>54.054054999999998</v>
      </c>
      <c r="Y429" s="724"/>
      <c r="Z429" s="724"/>
      <c r="AA429" s="730">
        <f>'wedstrijd 8-19 en 5-16'!R48</f>
        <v>13.896105</v>
      </c>
      <c r="AB429" s="724"/>
      <c r="AC429" s="724"/>
      <c r="AD429" s="730">
        <f>'wedstrijd 8-19 en 5-16'!W48</f>
        <v>9.5</v>
      </c>
      <c r="AE429" s="724"/>
      <c r="AF429" s="724"/>
      <c r="AG429" s="730">
        <f>'wedstrijd 6-17 en 7-18'!E48</f>
        <v>39.262472500000001</v>
      </c>
      <c r="AH429" s="724"/>
      <c r="AI429" s="724"/>
      <c r="AJ429" s="730">
        <f>'wedstrijd 6-17 en 7-18'!J48</f>
        <v>38.925437500000001</v>
      </c>
      <c r="AK429" s="724"/>
      <c r="AL429" s="724"/>
      <c r="AM429" s="730">
        <f>'wedstrijd 6-17 en 7-18'!R48</f>
        <v>55.052492500000007</v>
      </c>
      <c r="AN429" s="724"/>
      <c r="AO429" s="724"/>
      <c r="AP429" s="730">
        <f>'wedstrijd 6-17 en 7-18'!W48</f>
        <v>53.942115000000001</v>
      </c>
      <c r="AQ429" s="724"/>
      <c r="AR429" s="724"/>
      <c r="AS429" s="730">
        <f>'wedstrijd 8-19 en 5-16'!E48</f>
        <v>11.625</v>
      </c>
      <c r="AT429" s="724"/>
      <c r="AU429" s="724"/>
      <c r="AV429" s="730">
        <f>'wedstrijd 8-19 en 5-16'!J48</f>
        <v>9.5</v>
      </c>
      <c r="AW429" s="724"/>
      <c r="AX429" s="724"/>
      <c r="AY429" s="730">
        <f>'wedstrijd 4-15 en 9-20'!R48</f>
        <v>58.771007500000003</v>
      </c>
      <c r="AZ429" s="724"/>
      <c r="BA429" s="724"/>
      <c r="BB429" s="730">
        <f>'wedstrijd 4-15 en 9-20'!W48</f>
        <v>72.5352125</v>
      </c>
      <c r="BC429" s="724"/>
      <c r="BD429" s="724"/>
      <c r="BE429" s="730">
        <f>'wedstrijd 10-21 en 3-14'!E48</f>
        <v>55.052492500000007</v>
      </c>
      <c r="BF429" s="724"/>
      <c r="BG429" s="724"/>
      <c r="BH429" s="730">
        <f>'wedstrijd 10-21 en 3-14'!J48</f>
        <v>44.184652499999999</v>
      </c>
      <c r="BI429" s="724"/>
      <c r="BJ429" s="724"/>
      <c r="BK429" s="730">
        <f>'wedstrijd 2-13 en 11-22'!R48</f>
        <v>30.226700000000001</v>
      </c>
      <c r="BL429" s="724"/>
      <c r="BM429" s="724"/>
      <c r="BN429" s="730">
        <f>'wedstrijd 2-13 en 11-22'!W48</f>
        <v>33.493589999999998</v>
      </c>
      <c r="BO429" s="724"/>
      <c r="BP429" s="724"/>
      <c r="BQ429" s="730">
        <f>'wedstrijd 1-12'!S48</f>
        <v>30.226700000000001</v>
      </c>
      <c r="BR429" s="724"/>
      <c r="BS429" s="724"/>
      <c r="BT429" s="730">
        <f>'wedstrijd 1-12'!N48</f>
        <v>34.779949999999999</v>
      </c>
      <c r="BU429" s="724"/>
      <c r="BV429" s="724"/>
      <c r="BW429" s="730">
        <f>'wedstrijd 2-13 en 11-22'!J48</f>
        <v>33.493589999999998</v>
      </c>
      <c r="BX429" s="724"/>
      <c r="BY429" s="724"/>
      <c r="BZ429" s="730">
        <f>'wedstrijd 2-13 en 11-22'!E48</f>
        <v>31.176470000000002</v>
      </c>
      <c r="CA429" s="724"/>
      <c r="CB429" s="724"/>
      <c r="CC429" s="730">
        <f>'wedstrijd 10-21 en 3-14'!W48</f>
        <v>31.622912499999998</v>
      </c>
      <c r="CD429" s="724"/>
      <c r="CE429" s="724"/>
      <c r="CF429" s="730">
        <f>'wedstrijd 10-21 en 3-14'!R48</f>
        <v>33.493589999999998</v>
      </c>
      <c r="CG429" s="724"/>
      <c r="CH429" s="724"/>
      <c r="CI429" s="730">
        <f>'wedstrijd 4-15 en 9-20'!J48</f>
        <v>54.054054999999998</v>
      </c>
      <c r="CJ429" s="724"/>
      <c r="CK429" s="724"/>
      <c r="CL429" s="730">
        <f>'wedstrijd 4-15 en 9-20'!E48</f>
        <v>52.091837500000004</v>
      </c>
      <c r="CM429" s="724"/>
      <c r="CN429" s="724"/>
      <c r="CO429" s="730">
        <f>'wedstrijd 8-19 en 5-16'!W48</f>
        <v>9.5</v>
      </c>
      <c r="CP429" s="724"/>
      <c r="CQ429" s="724"/>
      <c r="CR429" s="730">
        <f>'wedstrijd 8-19 en 5-16'!R48</f>
        <v>13.896105</v>
      </c>
      <c r="CS429" s="724"/>
      <c r="CT429" s="724"/>
      <c r="CU429" s="730">
        <f>'wedstrijd 6-17 en 7-18'!J48</f>
        <v>38.925437500000001</v>
      </c>
      <c r="CV429" s="724"/>
      <c r="CW429" s="724"/>
      <c r="CX429" s="730">
        <f>'wedstrijd 6-17 en 7-18'!E48</f>
        <v>39.262472500000001</v>
      </c>
      <c r="CY429" s="724"/>
      <c r="CZ429" s="724"/>
      <c r="DA429" s="730">
        <f>'wedstrijd 6-17 en 7-18'!W48</f>
        <v>53.942115000000001</v>
      </c>
      <c r="DB429" s="724"/>
      <c r="DC429" s="724"/>
      <c r="DD429" s="730">
        <f>'wedstrijd 6-17 en 7-18'!R48</f>
        <v>55.052492500000007</v>
      </c>
      <c r="DE429" s="724"/>
      <c r="DF429" s="724"/>
      <c r="DG429" s="730">
        <f>'wedstrijd 8-19 en 5-16'!J48</f>
        <v>9.5</v>
      </c>
      <c r="DH429" s="724"/>
      <c r="DI429" s="724"/>
      <c r="DJ429" s="730">
        <f>'wedstrijd 8-19 en 5-16'!E48</f>
        <v>11.625</v>
      </c>
      <c r="DK429" s="724"/>
      <c r="DL429" s="724"/>
      <c r="DM429" s="730">
        <f>'wedstrijd 4-15 en 9-20'!W48</f>
        <v>72.5352125</v>
      </c>
      <c r="DN429" s="724"/>
      <c r="DO429" s="724"/>
      <c r="DP429" s="730">
        <f>'wedstrijd 4-15 en 9-20'!R48</f>
        <v>58.771007500000003</v>
      </c>
      <c r="DQ429" s="724"/>
      <c r="DR429" s="724"/>
      <c r="DS429" s="730">
        <f>'wedstrijd 10-21 en 3-14'!J48</f>
        <v>44.184652499999999</v>
      </c>
      <c r="DT429" s="724"/>
      <c r="DU429" s="724"/>
      <c r="DV429" s="730">
        <f>'wedstrijd 10-21 en 3-14'!E48</f>
        <v>55.052492500000007</v>
      </c>
      <c r="DW429" s="724"/>
      <c r="DX429" s="724"/>
      <c r="DY429" s="730">
        <f>'wedstrijd 2-13 en 11-22'!W48</f>
        <v>33.493589999999998</v>
      </c>
      <c r="DZ429" s="724"/>
      <c r="EA429" s="724"/>
      <c r="EB429" s="730">
        <f>'wedstrijd 2-13 en 11-22'!R48</f>
        <v>30.226700000000001</v>
      </c>
    </row>
    <row r="430" spans="2:132" s="729" customFormat="1" x14ac:dyDescent="0.25">
      <c r="B430" s="729" t="str">
        <f>'wedstrijd 1-12'!O48</f>
        <v>Brand Bert</v>
      </c>
      <c r="E430" s="729" t="str">
        <f>'wedstrijd 1-12'!T48</f>
        <v xml:space="preserve">Achterberg Arnold </v>
      </c>
      <c r="H430" s="729" t="str">
        <f>'wedstrijd 2-13 en 11-22'!F48</f>
        <v>Stelwagen Jentje</v>
      </c>
      <c r="K430" s="729" t="str">
        <f>'wedstrijd 2-13 en 11-22'!K48</f>
        <v>Kasteren van Harry</v>
      </c>
      <c r="N430" s="729" t="str">
        <f>'wedstrijd 10-21 en 3-14'!S48</f>
        <v>Kasteren van Harry</v>
      </c>
      <c r="Q430" s="729" t="str">
        <f>'wedstrijd 10-21 en 3-14'!X48</f>
        <v>Sleeuwenhoek Louis</v>
      </c>
      <c r="T430" s="729" t="str">
        <f>'wedstrijd 4-15 en 9-20'!F48</f>
        <v>Schaik van Koos</v>
      </c>
      <c r="W430" s="729" t="str">
        <f>'wedstrijd 4-15 en 9-20'!K48</f>
        <v>Rooijen van Albert</v>
      </c>
      <c r="Z430" s="729" t="str">
        <f>'wedstrijd 8-19 en 5-16'!S48</f>
        <v>Vermeulen Gert</v>
      </c>
      <c r="AC430" s="729" t="str">
        <f>'wedstrijd 8-19 en 5-16'!X48</f>
        <v>Kamp van de Hennie*</v>
      </c>
      <c r="AE430" s="729" t="s">
        <v>509</v>
      </c>
      <c r="AF430" s="729" t="str">
        <f>'wedstrijd 6-17 en 7-18'!F48</f>
        <v>Wildschut Jan</v>
      </c>
      <c r="AI430" s="729" t="str">
        <f>'wedstrijd 6-17 en 7-18'!K48</f>
        <v>Beem v.Gerrit</v>
      </c>
      <c r="AL430" s="729" t="str">
        <f>'wedstrijd 6-17 en 7-18'!S48</f>
        <v xml:space="preserve">Wissel de Ben </v>
      </c>
      <c r="AO430" s="729" t="str">
        <f>'wedstrijd 6-17 en 7-18'!X48</f>
        <v>Witjes Ge</v>
      </c>
      <c r="AR430" s="729" t="str">
        <f>'wedstrijd 8-19 en 5-16'!F48</f>
        <v>Werf v.d.Leo</v>
      </c>
      <c r="AU430" s="729" t="str">
        <f>'wedstrijd 8-19 en 5-16'!K48</f>
        <v>Vulpen van Roel</v>
      </c>
      <c r="AX430" s="729" t="str">
        <f>'wedstrijd 4-15 en 9-20'!S48</f>
        <v>Overleden Anton Kolfschoten</v>
      </c>
      <c r="BA430" s="729" t="str">
        <f>'wedstrijd 4-15 en 9-20'!X48</f>
        <v>Oostrum van Piet</v>
      </c>
      <c r="BD430" s="729" t="str">
        <f>'wedstrijd 10-21 en 3-14'!F48</f>
        <v xml:space="preserve">Wissel de Ben </v>
      </c>
      <c r="BG430" s="729" t="str">
        <f>'wedstrijd 10-21 en 3-14'!K48</f>
        <v xml:space="preserve">Westland Ries </v>
      </c>
      <c r="BJ430" s="729" t="str">
        <f>'wedstrijd 2-13 en 11-22'!S48</f>
        <v xml:space="preserve">Achterberg Arnold </v>
      </c>
      <c r="BM430" s="729" t="str">
        <f>'wedstrijd 2-13 en 11-22'!X48</f>
        <v>Kasteren van Harry</v>
      </c>
      <c r="BP430" s="729" t="str">
        <f>'wedstrijd 1-12'!T48</f>
        <v xml:space="preserve">Achterberg Arnold </v>
      </c>
      <c r="BS430" s="729" t="str">
        <f>'wedstrijd 1-12'!O48</f>
        <v>Brand Bert</v>
      </c>
      <c r="BV430" s="729" t="str">
        <f>'wedstrijd 2-13 en 11-22'!K48</f>
        <v>Kasteren van Harry</v>
      </c>
      <c r="BY430" s="729" t="str">
        <f>'wedstrijd 2-13 en 11-22'!F48</f>
        <v>Stelwagen Jentje</v>
      </c>
      <c r="CB430" s="729" t="str">
        <f>'wedstrijd 10-21 en 3-14'!X48</f>
        <v>Sleeuwenhoek Louis</v>
      </c>
      <c r="CE430" s="729" t="str">
        <f>'wedstrijd 10-21 en 3-14'!S48</f>
        <v>Kasteren van Harry</v>
      </c>
      <c r="CH430" s="729" t="str">
        <f>'wedstrijd 4-15 en 9-20'!K48</f>
        <v>Rooijen van Albert</v>
      </c>
      <c r="CK430" s="729" t="str">
        <f>'wedstrijd 4-15 en 9-20'!F48</f>
        <v>Schaik van Koos</v>
      </c>
      <c r="CN430" s="729" t="str">
        <f>'wedstrijd 8-19 en 5-16'!X48</f>
        <v>Kamp van de Hennie*</v>
      </c>
      <c r="CQ430" s="729" t="str">
        <f>'wedstrijd 8-19 en 5-16'!S48</f>
        <v>Vermeulen Gert</v>
      </c>
      <c r="CT430" s="729" t="str">
        <f>'wedstrijd 6-17 en 7-18'!K48</f>
        <v>Beem v.Gerrit</v>
      </c>
      <c r="CW430" s="729" t="str">
        <f>'wedstrijd 6-17 en 7-18'!F48</f>
        <v>Wildschut Jan</v>
      </c>
      <c r="CZ430" s="729" t="str">
        <f>'wedstrijd 6-17 en 7-18'!X48</f>
        <v>Witjes Ge</v>
      </c>
      <c r="DC430" s="729" t="str">
        <f>'wedstrijd 6-17 en 7-18'!S48</f>
        <v xml:space="preserve">Wissel de Ben </v>
      </c>
      <c r="DF430" s="729" t="str">
        <f>'wedstrijd 8-19 en 5-16'!K48</f>
        <v>Vulpen van Roel</v>
      </c>
      <c r="DI430" s="729" t="str">
        <f>'wedstrijd 8-19 en 5-16'!F48</f>
        <v>Werf v.d.Leo</v>
      </c>
      <c r="DL430" s="729" t="str">
        <f>'wedstrijd 4-15 en 9-20'!X48</f>
        <v>Oostrum van Piet</v>
      </c>
      <c r="DO430" s="729" t="str">
        <f>'wedstrijd 4-15 en 9-20'!S48</f>
        <v>Overleden Anton Kolfschoten</v>
      </c>
      <c r="DR430" s="729" t="str">
        <f>'wedstrijd 10-21 en 3-14'!K48</f>
        <v xml:space="preserve">Westland Ries </v>
      </c>
      <c r="DU430" s="729" t="str">
        <f>'wedstrijd 10-21 en 3-14'!F48</f>
        <v xml:space="preserve">Wissel de Ben </v>
      </c>
      <c r="DX430" s="729" t="str">
        <f>'wedstrijd 2-13 en 11-22'!X48</f>
        <v>Kasteren van Harry</v>
      </c>
      <c r="EA430" s="729" t="str">
        <f>'wedstrijd 2-13 en 11-22'!S48</f>
        <v xml:space="preserve">Achterberg Arnold </v>
      </c>
    </row>
    <row r="433" spans="2:132" x14ac:dyDescent="0.2">
      <c r="C433" s="723" t="s">
        <v>319</v>
      </c>
      <c r="I433" s="723" t="s">
        <v>319</v>
      </c>
      <c r="O433" s="723" t="s">
        <v>319</v>
      </c>
      <c r="U433" s="723" t="s">
        <v>319</v>
      </c>
      <c r="AA433" s="723" t="s">
        <v>319</v>
      </c>
      <c r="AG433" s="723" t="s">
        <v>319</v>
      </c>
      <c r="AM433" s="723" t="s">
        <v>319</v>
      </c>
      <c r="AS433" s="723" t="s">
        <v>319</v>
      </c>
      <c r="AY433" s="723" t="s">
        <v>319</v>
      </c>
      <c r="BE433" s="723" t="s">
        <v>319</v>
      </c>
      <c r="BK433" s="723" t="s">
        <v>319</v>
      </c>
      <c r="BQ433" s="723" t="s">
        <v>319</v>
      </c>
      <c r="BW433" s="723" t="s">
        <v>319</v>
      </c>
      <c r="CC433" s="723" t="s">
        <v>319</v>
      </c>
      <c r="CI433" s="723" t="s">
        <v>319</v>
      </c>
      <c r="CO433" s="723" t="s">
        <v>319</v>
      </c>
      <c r="CU433" s="723" t="s">
        <v>319</v>
      </c>
      <c r="DA433" s="723" t="s">
        <v>319</v>
      </c>
      <c r="DG433" s="723" t="s">
        <v>319</v>
      </c>
      <c r="DM433" s="723" t="s">
        <v>319</v>
      </c>
      <c r="DS433" s="723" t="s">
        <v>319</v>
      </c>
      <c r="DY433" s="723" t="s">
        <v>319</v>
      </c>
    </row>
    <row r="434" spans="2:132" x14ac:dyDescent="0.2">
      <c r="B434" s="724">
        <f>'wedstrijd 1-12'!L1</f>
        <v>1</v>
      </c>
      <c r="F434" s="725">
        <f>'wedstrijd 1-12'!I2</f>
        <v>43382</v>
      </c>
      <c r="G434" s="724"/>
      <c r="H434" s="724">
        <f>'wedstrijd 2-13 en 11-22'!C1</f>
        <v>2</v>
      </c>
      <c r="I434" s="724"/>
      <c r="J434" s="724"/>
      <c r="K434" s="724"/>
      <c r="L434" s="725">
        <f>'wedstrijd 2-13 en 11-22'!A1</f>
        <v>43389</v>
      </c>
      <c r="M434" s="724"/>
      <c r="N434" s="724">
        <f>'wedstrijd 10-21 en 3-14'!P1</f>
        <v>3</v>
      </c>
      <c r="O434" s="724"/>
      <c r="P434" s="724"/>
      <c r="Q434" s="724"/>
      <c r="R434" s="725">
        <f>'wedstrijd 10-21 en 3-14'!M2</f>
        <v>43396</v>
      </c>
      <c r="S434" s="724"/>
      <c r="T434" s="724">
        <f>'wedstrijd 4-15 en 9-20'!C1</f>
        <v>4</v>
      </c>
      <c r="U434" s="724"/>
      <c r="V434" s="724"/>
      <c r="W434" s="724"/>
      <c r="X434" s="725">
        <f>'wedstrijd 4-15 en 9-20'!A1</f>
        <v>43403</v>
      </c>
      <c r="Y434" s="724"/>
      <c r="Z434" s="724">
        <f>'wedstrijd 8-19 en 5-16'!P1</f>
        <v>5</v>
      </c>
      <c r="AA434" s="724"/>
      <c r="AB434" s="724"/>
      <c r="AC434" s="724"/>
      <c r="AD434" s="725">
        <f>'wedstrijd 8-19 en 5-16'!M2</f>
        <v>43410</v>
      </c>
      <c r="AE434" s="724"/>
      <c r="AF434" s="724">
        <f>'wedstrijd 6-17 en 7-18'!C1</f>
        <v>6</v>
      </c>
      <c r="AG434" s="724"/>
      <c r="AH434" s="724"/>
      <c r="AI434" s="724"/>
      <c r="AJ434" s="725">
        <f>'wedstrijd 6-17 en 7-18'!A1</f>
        <v>43417</v>
      </c>
      <c r="AK434" s="724"/>
      <c r="AL434" s="724">
        <f>'wedstrijd 6-17 en 7-18'!P1</f>
        <v>7</v>
      </c>
      <c r="AM434" s="724"/>
      <c r="AN434" s="724"/>
      <c r="AO434" s="724"/>
      <c r="AP434" s="725">
        <f>'wedstrijd 6-17 en 7-18'!M2</f>
        <v>43424</v>
      </c>
      <c r="AQ434" s="724"/>
      <c r="AR434" s="724">
        <f>'wedstrijd 8-19 en 5-16'!C1</f>
        <v>8</v>
      </c>
      <c r="AS434" s="724"/>
      <c r="AT434" s="724"/>
      <c r="AU434" s="724"/>
      <c r="AV434" s="725">
        <f>'wedstrijd 8-19 en 5-16'!A1</f>
        <v>43431</v>
      </c>
      <c r="AW434" s="724"/>
      <c r="AX434" s="724">
        <f>'wedstrijd 4-15 en 9-20'!P1</f>
        <v>9</v>
      </c>
      <c r="AY434" s="724"/>
      <c r="AZ434" s="724"/>
      <c r="BA434" s="724"/>
      <c r="BB434" s="725">
        <f>'wedstrijd 4-15 en 9-20'!M2</f>
        <v>43438</v>
      </c>
      <c r="BC434" s="724"/>
      <c r="BD434" s="724">
        <f>'wedstrijd 10-21 en 3-14'!C1</f>
        <v>10</v>
      </c>
      <c r="BE434" s="724"/>
      <c r="BF434" s="724"/>
      <c r="BG434" s="724"/>
      <c r="BH434" s="725">
        <f>'wedstrijd 10-21 en 3-14'!A1</f>
        <v>43445</v>
      </c>
      <c r="BI434" s="724"/>
      <c r="BJ434" s="724">
        <f>'wedstrijd 2-13 en 11-22'!P1</f>
        <v>11</v>
      </c>
      <c r="BK434" s="724"/>
      <c r="BL434" s="724"/>
      <c r="BM434" s="724"/>
      <c r="BN434" s="725">
        <f>'wedstrijd 2-13 en 11-22'!M2</f>
        <v>43452</v>
      </c>
      <c r="BO434" s="724"/>
      <c r="BP434" s="724" t="str">
        <f>'wedstrijd 1-12'!L55</f>
        <v>12</v>
      </c>
      <c r="BQ434" s="724"/>
      <c r="BR434" s="724"/>
      <c r="BS434" s="724"/>
      <c r="BT434" s="726" t="str">
        <f>'wedstrijd 1-12'!I55</f>
        <v>08-01-2019</v>
      </c>
      <c r="BU434" s="724"/>
      <c r="BV434" s="724">
        <f>'wedstrijd 2-13 en 11-22'!C55</f>
        <v>13</v>
      </c>
      <c r="BW434" s="724"/>
      <c r="BX434" s="724"/>
      <c r="BY434" s="724"/>
      <c r="BZ434" s="725" t="str">
        <f>'wedstrijd 2-13 en 11-22'!A55</f>
        <v>15-01-2019</v>
      </c>
      <c r="CA434" s="724"/>
      <c r="CB434" s="724">
        <f>'wedstrijd 10-21 en 3-14'!P55</f>
        <v>14</v>
      </c>
      <c r="CC434" s="724"/>
      <c r="CD434" s="724"/>
      <c r="CE434" s="724"/>
      <c r="CF434" s="727" t="str">
        <f>'wedstrijd 10-21 en 3-14'!N55</f>
        <v>22-01-2019</v>
      </c>
      <c r="CG434" s="724"/>
      <c r="CH434" s="724">
        <f>'wedstrijd 4-15 en 9-20'!C55</f>
        <v>15</v>
      </c>
      <c r="CI434" s="724"/>
      <c r="CJ434" s="724"/>
      <c r="CK434" s="724"/>
      <c r="CL434" s="727" t="str">
        <f>'wedstrijd 4-15 en 9-20'!A55</f>
        <v>29-01-2019</v>
      </c>
      <c r="CM434" s="724"/>
      <c r="CN434" s="724">
        <f>'wedstrijd 8-19 en 5-16'!P55</f>
        <v>16</v>
      </c>
      <c r="CO434" s="724"/>
      <c r="CP434" s="724"/>
      <c r="CQ434" s="724"/>
      <c r="CR434" s="727" t="str">
        <f>'wedstrijd 8-19 en 5-16'!N55</f>
        <v>05-02-2019</v>
      </c>
      <c r="CS434" s="724"/>
      <c r="CT434" s="724">
        <f>'wedstrijd 6-17 en 7-18'!C55</f>
        <v>17</v>
      </c>
      <c r="CU434" s="724"/>
      <c r="CV434" s="724"/>
      <c r="CW434" s="724"/>
      <c r="CX434" s="727" t="str">
        <f>'wedstrijd 6-17 en 7-18'!A55</f>
        <v>12-02-2019</v>
      </c>
      <c r="CY434" s="724"/>
      <c r="CZ434" s="724">
        <f>'wedstrijd 6-17 en 7-18'!P55</f>
        <v>18</v>
      </c>
      <c r="DA434" s="724"/>
      <c r="DB434" s="724"/>
      <c r="DC434" s="724"/>
      <c r="DD434" s="727" t="str">
        <f>'wedstrijd 6-17 en 7-18'!N55</f>
        <v>19-02-2019</v>
      </c>
      <c r="DE434" s="724"/>
      <c r="DF434" s="724">
        <f>'wedstrijd 8-19 en 5-16'!C55</f>
        <v>19</v>
      </c>
      <c r="DG434" s="724"/>
      <c r="DH434" s="724"/>
      <c r="DI434" s="724"/>
      <c r="DJ434" s="727" t="str">
        <f>'wedstrijd 8-19 en 5-16'!A55</f>
        <v>26-02-2019</v>
      </c>
      <c r="DK434" s="724"/>
      <c r="DL434" s="724">
        <f>'wedstrijd 4-15 en 9-20'!P55</f>
        <v>20</v>
      </c>
      <c r="DM434" s="724"/>
      <c r="DN434" s="724"/>
      <c r="DO434" s="724"/>
      <c r="DP434" s="727" t="str">
        <f>'wedstrijd 4-15 en 9-20'!N55</f>
        <v>05-03-2019</v>
      </c>
      <c r="DQ434" s="724"/>
      <c r="DR434" s="724">
        <f>'wedstrijd 10-21 en 3-14'!C55</f>
        <v>21</v>
      </c>
      <c r="DS434" s="724"/>
      <c r="DT434" s="724"/>
      <c r="DU434" s="724"/>
      <c r="DV434" s="727" t="str">
        <f>'wedstrijd 10-21 en 3-14'!A55</f>
        <v>12-03-2019</v>
      </c>
      <c r="DW434" s="724"/>
      <c r="DX434" s="724">
        <f>'wedstrijd 2-13 en 11-22'!P55</f>
        <v>22</v>
      </c>
      <c r="DY434" s="724"/>
      <c r="DZ434" s="724"/>
      <c r="EA434" s="724"/>
      <c r="EB434" s="727" t="str">
        <f>'wedstrijd 2-13 en 11-22'!N55</f>
        <v>19-03-2019</v>
      </c>
    </row>
    <row r="435" spans="2:132" x14ac:dyDescent="0.2">
      <c r="G435" s="724"/>
      <c r="H435" s="724"/>
      <c r="I435" s="724"/>
      <c r="J435" s="724"/>
      <c r="K435" s="724"/>
      <c r="L435" s="724"/>
      <c r="M435" s="724"/>
      <c r="N435" s="724"/>
      <c r="O435" s="724"/>
      <c r="P435" s="724"/>
      <c r="Q435" s="724"/>
      <c r="R435" s="724"/>
      <c r="S435" s="724"/>
      <c r="T435" s="724"/>
      <c r="U435" s="724"/>
      <c r="V435" s="724"/>
      <c r="W435" s="724"/>
      <c r="X435" s="724"/>
      <c r="Y435" s="724"/>
      <c r="Z435" s="724"/>
      <c r="AA435" s="724"/>
      <c r="AB435" s="724"/>
      <c r="AC435" s="724"/>
      <c r="AD435" s="724"/>
      <c r="AE435" s="724"/>
      <c r="AF435" s="724"/>
      <c r="AG435" s="724"/>
      <c r="AH435" s="724"/>
      <c r="AI435" s="724"/>
      <c r="AJ435" s="724"/>
      <c r="AK435" s="724"/>
      <c r="AL435" s="724"/>
      <c r="AM435" s="724"/>
      <c r="AN435" s="724"/>
      <c r="AO435" s="724"/>
      <c r="AP435" s="724"/>
      <c r="AQ435" s="724"/>
      <c r="AR435" s="724"/>
      <c r="AS435" s="724"/>
      <c r="AT435" s="724"/>
      <c r="AU435" s="724"/>
      <c r="AV435" s="724"/>
      <c r="AW435" s="724"/>
      <c r="AX435" s="724"/>
      <c r="AY435" s="724"/>
      <c r="AZ435" s="724"/>
      <c r="BA435" s="724"/>
      <c r="BB435" s="724"/>
      <c r="BC435" s="724"/>
      <c r="BD435" s="724"/>
      <c r="BE435" s="724"/>
      <c r="BF435" s="724"/>
      <c r="BG435" s="724"/>
      <c r="BH435" s="724"/>
      <c r="BI435" s="724"/>
      <c r="BJ435" s="724"/>
      <c r="BK435" s="724"/>
      <c r="BL435" s="724"/>
      <c r="BM435" s="724"/>
      <c r="BN435" s="724"/>
      <c r="BO435" s="724"/>
      <c r="BP435" s="724"/>
      <c r="BQ435" s="724"/>
      <c r="BR435" s="724"/>
      <c r="BS435" s="724"/>
      <c r="BT435" s="724"/>
      <c r="BU435" s="724"/>
      <c r="BV435" s="724"/>
      <c r="BW435" s="724"/>
      <c r="BX435" s="724"/>
      <c r="BY435" s="724"/>
      <c r="BZ435" s="724"/>
      <c r="CA435" s="724"/>
      <c r="CB435" s="724"/>
      <c r="CC435" s="724"/>
      <c r="CD435" s="724"/>
      <c r="CE435" s="724"/>
      <c r="CF435" s="724"/>
      <c r="CG435" s="724"/>
      <c r="CH435" s="724"/>
      <c r="CI435" s="724"/>
      <c r="CJ435" s="724"/>
      <c r="CK435" s="724"/>
      <c r="CL435" s="724"/>
      <c r="CM435" s="724"/>
      <c r="CN435" s="724"/>
      <c r="CO435" s="724"/>
      <c r="CP435" s="724"/>
      <c r="CQ435" s="724"/>
      <c r="CR435" s="724"/>
      <c r="CS435" s="724"/>
      <c r="CT435" s="724"/>
      <c r="CU435" s="724"/>
      <c r="CV435" s="724"/>
      <c r="CW435" s="724"/>
      <c r="CX435" s="724"/>
      <c r="CY435" s="724"/>
      <c r="CZ435" s="724"/>
      <c r="DA435" s="724"/>
      <c r="DB435" s="724"/>
      <c r="DC435" s="724"/>
      <c r="DD435" s="724"/>
      <c r="DE435" s="724"/>
      <c r="DF435" s="724"/>
      <c r="DG435" s="724"/>
      <c r="DH435" s="724"/>
      <c r="DI435" s="724"/>
      <c r="DJ435" s="724"/>
      <c r="DK435" s="724"/>
      <c r="DL435" s="724"/>
      <c r="DM435" s="724"/>
      <c r="DN435" s="724"/>
      <c r="DO435" s="724"/>
      <c r="DP435" s="724"/>
      <c r="DQ435" s="724"/>
      <c r="DR435" s="724"/>
      <c r="DS435" s="724"/>
      <c r="DT435" s="724"/>
      <c r="DU435" s="724"/>
      <c r="DV435" s="724"/>
      <c r="DW435" s="724"/>
      <c r="DX435" s="724"/>
      <c r="DY435" s="724"/>
      <c r="DZ435" s="724"/>
      <c r="EA435" s="724"/>
      <c r="EB435" s="724"/>
    </row>
    <row r="436" spans="2:132" x14ac:dyDescent="0.2">
      <c r="G436" s="724"/>
      <c r="H436" s="724"/>
      <c r="I436" s="724"/>
      <c r="J436" s="724"/>
      <c r="K436" s="724"/>
      <c r="L436" s="724"/>
      <c r="M436" s="724"/>
      <c r="N436" s="724"/>
      <c r="O436" s="724"/>
      <c r="P436" s="724"/>
      <c r="Q436" s="724"/>
      <c r="R436" s="724"/>
      <c r="S436" s="724"/>
      <c r="T436" s="724"/>
      <c r="U436" s="724"/>
      <c r="V436" s="724"/>
      <c r="W436" s="724"/>
      <c r="X436" s="724"/>
      <c r="Y436" s="724"/>
      <c r="Z436" s="724"/>
      <c r="AA436" s="724"/>
      <c r="AB436" s="724"/>
      <c r="AC436" s="724"/>
      <c r="AD436" s="724"/>
      <c r="AE436" s="724"/>
      <c r="AF436" s="724"/>
      <c r="AG436" s="724"/>
      <c r="AH436" s="724"/>
      <c r="AI436" s="724"/>
      <c r="AJ436" s="724"/>
      <c r="AK436" s="724"/>
      <c r="AL436" s="724"/>
      <c r="AM436" s="724"/>
      <c r="AN436" s="724"/>
      <c r="AO436" s="724"/>
      <c r="AP436" s="724"/>
      <c r="AQ436" s="724"/>
      <c r="AR436" s="724"/>
      <c r="AS436" s="724"/>
      <c r="AT436" s="724"/>
      <c r="AU436" s="724"/>
      <c r="AV436" s="724"/>
      <c r="AW436" s="724"/>
      <c r="AX436" s="724"/>
      <c r="AY436" s="724"/>
      <c r="AZ436" s="724"/>
      <c r="BA436" s="724"/>
      <c r="BB436" s="724"/>
      <c r="BC436" s="724"/>
      <c r="BD436" s="724"/>
      <c r="BE436" s="724"/>
      <c r="BF436" s="724"/>
      <c r="BG436" s="724"/>
      <c r="BH436" s="724"/>
      <c r="BI436" s="724"/>
      <c r="BJ436" s="724"/>
      <c r="BK436" s="724"/>
      <c r="BL436" s="724"/>
      <c r="BM436" s="724"/>
      <c r="BN436" s="724"/>
      <c r="BO436" s="724"/>
      <c r="BP436" s="724"/>
      <c r="BQ436" s="724"/>
      <c r="BR436" s="724"/>
      <c r="BS436" s="724"/>
      <c r="BT436" s="724"/>
      <c r="BU436" s="724"/>
      <c r="BV436" s="724"/>
      <c r="BW436" s="724"/>
      <c r="BX436" s="724"/>
      <c r="BY436" s="724"/>
      <c r="BZ436" s="724"/>
      <c r="CA436" s="724"/>
      <c r="CB436" s="724"/>
      <c r="CC436" s="724"/>
      <c r="CD436" s="724"/>
      <c r="CE436" s="724"/>
      <c r="CF436" s="724"/>
      <c r="CG436" s="724"/>
      <c r="CH436" s="724"/>
      <c r="CI436" s="724"/>
      <c r="CJ436" s="724"/>
      <c r="CK436" s="724"/>
      <c r="CL436" s="724"/>
      <c r="CM436" s="724"/>
      <c r="CN436" s="724"/>
      <c r="CO436" s="724"/>
      <c r="CP436" s="724"/>
      <c r="CQ436" s="724"/>
      <c r="CR436" s="724"/>
      <c r="CS436" s="724"/>
      <c r="CT436" s="724"/>
      <c r="CU436" s="724"/>
      <c r="CV436" s="724"/>
      <c r="CW436" s="724"/>
      <c r="CX436" s="724"/>
      <c r="CY436" s="724"/>
      <c r="CZ436" s="724"/>
      <c r="DA436" s="724"/>
      <c r="DB436" s="724"/>
      <c r="DC436" s="724"/>
      <c r="DD436" s="724"/>
      <c r="DE436" s="724"/>
      <c r="DF436" s="724"/>
      <c r="DG436" s="724"/>
      <c r="DH436" s="724"/>
      <c r="DI436" s="724"/>
      <c r="DJ436" s="724"/>
      <c r="DK436" s="724"/>
      <c r="DL436" s="724"/>
      <c r="DM436" s="724"/>
      <c r="DN436" s="724"/>
      <c r="DO436" s="724"/>
      <c r="DP436" s="724"/>
      <c r="DQ436" s="724"/>
      <c r="DR436" s="724"/>
      <c r="DS436" s="724"/>
      <c r="DT436" s="724"/>
      <c r="DU436" s="724"/>
      <c r="DV436" s="724"/>
      <c r="DW436" s="724"/>
      <c r="DX436" s="724"/>
      <c r="DY436" s="724"/>
      <c r="DZ436" s="724"/>
      <c r="EA436" s="724"/>
      <c r="EB436" s="724"/>
    </row>
    <row r="437" spans="2:132" x14ac:dyDescent="0.2">
      <c r="B437" s="724"/>
      <c r="C437" s="724" t="str">
        <f>'wedstrijd 1-12'!L49</f>
        <v>F</v>
      </c>
      <c r="D437" s="724"/>
      <c r="E437" s="724"/>
      <c r="F437" s="724" t="str">
        <f>'wedstrijd 1-12'!Q49</f>
        <v>F</v>
      </c>
      <c r="G437" s="724"/>
      <c r="H437" s="724"/>
      <c r="I437" s="724" t="str">
        <f>'wedstrijd 2-13 en 11-22'!C49</f>
        <v>A</v>
      </c>
      <c r="J437" s="724"/>
      <c r="K437" s="724"/>
      <c r="L437" s="724" t="str">
        <f>'wedstrijd 2-13 en 11-22'!H49</f>
        <v>A</v>
      </c>
      <c r="M437" s="724"/>
      <c r="N437" s="724"/>
      <c r="O437" s="724" t="str">
        <f>'wedstrijd 10-21 en 3-14'!P49</f>
        <v>A</v>
      </c>
      <c r="P437" s="724"/>
      <c r="Q437" s="724"/>
      <c r="R437" s="724" t="str">
        <f>'wedstrijd 10-21 en 3-14'!U49</f>
        <v>A</v>
      </c>
      <c r="S437" s="724"/>
      <c r="T437" s="724"/>
      <c r="U437" s="724" t="str">
        <f>'wedstrijd 4-15 en 9-20'!C49</f>
        <v>C</v>
      </c>
      <c r="V437" s="724"/>
      <c r="W437" s="724"/>
      <c r="X437" s="724" t="str">
        <f>'wedstrijd 4-15 en 9-20'!H49</f>
        <v>C</v>
      </c>
      <c r="Y437" s="724"/>
      <c r="Z437" s="724"/>
      <c r="AA437" s="724" t="str">
        <f>'wedstrijd 8-19 en 5-16'!P49</f>
        <v>C</v>
      </c>
      <c r="AB437" s="724"/>
      <c r="AC437" s="724"/>
      <c r="AD437" s="724" t="str">
        <f>'wedstrijd 8-19 en 5-16'!U49</f>
        <v>C</v>
      </c>
      <c r="AE437" s="724"/>
      <c r="AF437" s="724"/>
      <c r="AG437" s="724" t="str">
        <f>'wedstrijd 6-17 en 7-18'!C49</f>
        <v>F</v>
      </c>
      <c r="AH437" s="724"/>
      <c r="AI437" s="724"/>
      <c r="AJ437" s="724" t="str">
        <f>'wedstrijd 6-17 en 7-18'!H49</f>
        <v>F</v>
      </c>
      <c r="AK437" s="724"/>
      <c r="AL437" s="724"/>
      <c r="AM437" s="724" t="str">
        <f>'wedstrijd 6-17 en 7-18'!P49</f>
        <v>A</v>
      </c>
      <c r="AN437" s="724"/>
      <c r="AO437" s="724"/>
      <c r="AP437" s="724" t="str">
        <f>'wedstrijd 6-17 en 7-18'!U49</f>
        <v>A</v>
      </c>
      <c r="AQ437" s="724"/>
      <c r="AR437" s="724"/>
      <c r="AS437" s="724" t="str">
        <f>'wedstrijd 8-19 en 5-16'!C49</f>
        <v>B</v>
      </c>
      <c r="AT437" s="724"/>
      <c r="AU437" s="724"/>
      <c r="AV437" s="724" t="str">
        <f>'wedstrijd 8-19 en 5-16'!H49</f>
        <v>B</v>
      </c>
      <c r="AW437" s="724"/>
      <c r="AX437" s="724"/>
      <c r="AY437" s="724" t="str">
        <f>'wedstrijd 4-15 en 9-20'!P49</f>
        <v>B</v>
      </c>
      <c r="AZ437" s="724"/>
      <c r="BA437" s="724"/>
      <c r="BB437" s="724" t="str">
        <f>'wedstrijd 4-15 en 9-20'!U49</f>
        <v>B</v>
      </c>
      <c r="BC437" s="724"/>
      <c r="BD437" s="724"/>
      <c r="BE437" s="724" t="str">
        <f>'wedstrijd 10-21 en 3-14'!C49</f>
        <v>D</v>
      </c>
      <c r="BF437" s="724"/>
      <c r="BG437" s="724"/>
      <c r="BH437" s="724" t="str">
        <f>'wedstrijd 10-21 en 3-14'!H49</f>
        <v>D</v>
      </c>
      <c r="BI437" s="724"/>
      <c r="BJ437" s="724"/>
      <c r="BK437" s="724" t="str">
        <f>'wedstrijd 2-13 en 11-22'!P49</f>
        <v>A</v>
      </c>
      <c r="BL437" s="724"/>
      <c r="BM437" s="724"/>
      <c r="BN437" s="724" t="str">
        <f>'wedstrijd 2-13 en 11-22'!U49</f>
        <v>A</v>
      </c>
      <c r="BO437" s="724"/>
      <c r="BP437" s="724"/>
      <c r="BQ437" s="724" t="str">
        <f>'wedstrijd 1-12'!Q49</f>
        <v>F</v>
      </c>
      <c r="BR437" s="724"/>
      <c r="BS437" s="724"/>
      <c r="BT437" s="724" t="str">
        <f>'wedstrijd 1-12'!L49</f>
        <v>F</v>
      </c>
      <c r="BU437" s="724"/>
      <c r="BV437" s="724"/>
      <c r="BW437" s="724" t="str">
        <f>'wedstrijd 2-13 en 11-22'!H49</f>
        <v>A</v>
      </c>
      <c r="BX437" s="724"/>
      <c r="BY437" s="724"/>
      <c r="BZ437" s="724" t="str">
        <f>'wedstrijd 2-13 en 11-22'!C49</f>
        <v>A</v>
      </c>
      <c r="CA437" s="724"/>
      <c r="CB437" s="724"/>
      <c r="CC437" s="724" t="str">
        <f>'wedstrijd 10-21 en 3-14'!U49</f>
        <v>A</v>
      </c>
      <c r="CD437" s="724"/>
      <c r="CE437" s="724"/>
      <c r="CF437" s="724" t="str">
        <f>'wedstrijd 10-21 en 3-14'!P49</f>
        <v>A</v>
      </c>
      <c r="CG437" s="724"/>
      <c r="CH437" s="724"/>
      <c r="CI437" s="724" t="str">
        <f>'wedstrijd 4-15 en 9-20'!H49</f>
        <v>C</v>
      </c>
      <c r="CJ437" s="724"/>
      <c r="CK437" s="724"/>
      <c r="CL437" s="724" t="str">
        <f>'wedstrijd 4-15 en 9-20'!C49</f>
        <v>C</v>
      </c>
      <c r="CM437" s="724"/>
      <c r="CN437" s="724"/>
      <c r="CO437" s="724" t="str">
        <f>'wedstrijd 8-19 en 5-16'!U49</f>
        <v>C</v>
      </c>
      <c r="CP437" s="724"/>
      <c r="CQ437" s="724"/>
      <c r="CR437" s="724" t="str">
        <f>'wedstrijd 8-19 en 5-16'!P49</f>
        <v>C</v>
      </c>
      <c r="CS437" s="724"/>
      <c r="CT437" s="724"/>
      <c r="CU437" s="724" t="str">
        <f>'wedstrijd 6-17 en 7-18'!H49</f>
        <v>F</v>
      </c>
      <c r="CV437" s="724"/>
      <c r="CW437" s="724"/>
      <c r="CX437" s="724" t="str">
        <f>'wedstrijd 6-17 en 7-18'!C49</f>
        <v>F</v>
      </c>
      <c r="CY437" s="724"/>
      <c r="CZ437" s="724"/>
      <c r="DA437" s="724" t="str">
        <f>'wedstrijd 6-17 en 7-18'!U49</f>
        <v>A</v>
      </c>
      <c r="DB437" s="724"/>
      <c r="DC437" s="724"/>
      <c r="DD437" s="724" t="str">
        <f>'wedstrijd 6-17 en 7-18'!P49</f>
        <v>A</v>
      </c>
      <c r="DE437" s="724"/>
      <c r="DF437" s="724"/>
      <c r="DG437" s="724" t="str">
        <f>'wedstrijd 8-19 en 5-16'!H49</f>
        <v>B</v>
      </c>
      <c r="DH437" s="724"/>
      <c r="DI437" s="724"/>
      <c r="DJ437" s="724" t="str">
        <f>'wedstrijd 8-19 en 5-16'!C49</f>
        <v>B</v>
      </c>
      <c r="DK437" s="724"/>
      <c r="DL437" s="724"/>
      <c r="DM437" s="724" t="str">
        <f>'wedstrijd 4-15 en 9-20'!U49</f>
        <v>B</v>
      </c>
      <c r="DN437" s="724"/>
      <c r="DO437" s="724"/>
      <c r="DP437" s="724" t="str">
        <f>'wedstrijd 4-15 en 9-20'!P49</f>
        <v>B</v>
      </c>
      <c r="DQ437" s="724"/>
      <c r="DR437" s="724"/>
      <c r="DS437" s="724" t="str">
        <f>'wedstrijd 10-21 en 3-14'!H49</f>
        <v>D</v>
      </c>
      <c r="DT437" s="724"/>
      <c r="DU437" s="724"/>
      <c r="DV437" s="724" t="str">
        <f>'wedstrijd 10-21 en 3-14'!C49</f>
        <v>D</v>
      </c>
      <c r="DW437" s="724"/>
      <c r="DX437" s="724"/>
      <c r="DY437" s="724" t="str">
        <f>'wedstrijd 2-13 en 11-22'!U49</f>
        <v>A</v>
      </c>
      <c r="DZ437" s="724"/>
      <c r="EA437" s="724"/>
      <c r="EB437" s="724" t="str">
        <f>'wedstrijd 2-13 en 11-22'!P49</f>
        <v>A</v>
      </c>
    </row>
    <row r="438" spans="2:132" x14ac:dyDescent="0.2">
      <c r="B438" s="724"/>
      <c r="C438" s="724"/>
      <c r="D438" s="724"/>
      <c r="E438" s="724"/>
      <c r="F438" s="724"/>
      <c r="G438" s="724"/>
      <c r="H438" s="724"/>
      <c r="I438" s="724"/>
      <c r="J438" s="724"/>
      <c r="K438" s="724"/>
      <c r="L438" s="724"/>
      <c r="M438" s="724"/>
      <c r="N438" s="724"/>
      <c r="O438" s="724"/>
      <c r="P438" s="724"/>
      <c r="Q438" s="724"/>
      <c r="R438" s="724"/>
      <c r="S438" s="724"/>
      <c r="T438" s="724"/>
      <c r="U438" s="724"/>
      <c r="V438" s="724"/>
      <c r="W438" s="724"/>
      <c r="X438" s="724"/>
      <c r="Y438" s="724"/>
      <c r="Z438" s="724"/>
      <c r="AA438" s="724"/>
      <c r="AB438" s="724"/>
      <c r="AC438" s="724"/>
      <c r="AD438" s="724"/>
      <c r="AE438" s="724"/>
      <c r="AF438" s="724"/>
      <c r="AG438" s="724"/>
      <c r="AH438" s="724"/>
      <c r="AI438" s="724"/>
      <c r="AJ438" s="724"/>
      <c r="AK438" s="724"/>
      <c r="AL438" s="724"/>
      <c r="AM438" s="724"/>
      <c r="AN438" s="724"/>
      <c r="AO438" s="724"/>
      <c r="AP438" s="724"/>
      <c r="AQ438" s="724"/>
      <c r="AR438" s="724"/>
      <c r="AS438" s="724"/>
      <c r="AT438" s="724"/>
      <c r="AU438" s="724"/>
      <c r="AV438" s="724"/>
      <c r="AW438" s="724"/>
      <c r="AX438" s="724"/>
      <c r="AY438" s="724"/>
      <c r="AZ438" s="724"/>
      <c r="BA438" s="724"/>
      <c r="BB438" s="724"/>
      <c r="BC438" s="724"/>
      <c r="BD438" s="724"/>
      <c r="BE438" s="724"/>
      <c r="BF438" s="724"/>
      <c r="BG438" s="724"/>
      <c r="BH438" s="724"/>
      <c r="BI438" s="724"/>
      <c r="BJ438" s="724"/>
      <c r="BK438" s="724"/>
      <c r="BL438" s="724"/>
      <c r="BM438" s="724"/>
      <c r="BN438" s="724"/>
      <c r="BO438" s="724"/>
      <c r="BP438" s="724"/>
      <c r="BQ438" s="724"/>
      <c r="BR438" s="724"/>
      <c r="BS438" s="724"/>
      <c r="BT438" s="724"/>
      <c r="BU438" s="724"/>
      <c r="BV438" s="724"/>
      <c r="BW438" s="724"/>
      <c r="BX438" s="724"/>
      <c r="BY438" s="724"/>
      <c r="BZ438" s="724"/>
      <c r="CA438" s="724"/>
      <c r="CB438" s="724"/>
      <c r="CC438" s="724"/>
      <c r="CD438" s="724"/>
      <c r="CE438" s="724"/>
      <c r="CF438" s="724"/>
      <c r="CG438" s="724"/>
      <c r="CH438" s="724"/>
      <c r="CI438" s="724"/>
      <c r="CJ438" s="724"/>
      <c r="CK438" s="724"/>
      <c r="CL438" s="724"/>
      <c r="CM438" s="724"/>
      <c r="CN438" s="724"/>
      <c r="CO438" s="724"/>
      <c r="CP438" s="724"/>
      <c r="CQ438" s="724"/>
      <c r="CR438" s="724"/>
      <c r="CS438" s="724"/>
      <c r="CT438" s="724"/>
      <c r="CU438" s="724"/>
      <c r="CV438" s="724"/>
      <c r="CW438" s="724"/>
      <c r="CX438" s="724"/>
      <c r="CY438" s="724"/>
      <c r="CZ438" s="724"/>
      <c r="DA438" s="724"/>
      <c r="DB438" s="724"/>
      <c r="DC438" s="724"/>
      <c r="DD438" s="724"/>
      <c r="DE438" s="724"/>
      <c r="DF438" s="724"/>
      <c r="DG438" s="724"/>
      <c r="DH438" s="724"/>
      <c r="DI438" s="724"/>
      <c r="DJ438" s="724"/>
      <c r="DK438" s="724"/>
      <c r="DL438" s="724"/>
      <c r="DM438" s="724"/>
      <c r="DN438" s="724"/>
      <c r="DO438" s="724"/>
      <c r="DP438" s="724"/>
      <c r="DQ438" s="724"/>
      <c r="DR438" s="724"/>
      <c r="DS438" s="724"/>
      <c r="DT438" s="724"/>
      <c r="DU438" s="724"/>
      <c r="DV438" s="724"/>
      <c r="DW438" s="724"/>
      <c r="DX438" s="724"/>
      <c r="DY438" s="724"/>
      <c r="DZ438" s="724"/>
      <c r="EA438" s="724"/>
      <c r="EB438" s="724"/>
    </row>
    <row r="439" spans="2:132" x14ac:dyDescent="0.2">
      <c r="B439" s="724"/>
      <c r="C439" s="730">
        <f>'wedstrijd 1-12'!N49</f>
        <v>22.605789999999999</v>
      </c>
      <c r="D439" s="724"/>
      <c r="E439" s="724"/>
      <c r="F439" s="730">
        <f>'wedstrijd 1-12'!S49</f>
        <v>22.214855</v>
      </c>
      <c r="G439" s="724"/>
      <c r="H439" s="724"/>
      <c r="I439" s="730">
        <f>'wedstrijd 2-13 en 11-22'!E49</f>
        <v>64.074074999999993</v>
      </c>
      <c r="J439" s="724"/>
      <c r="K439" s="724"/>
      <c r="L439" s="730">
        <f>'wedstrijd 2-13 en 11-22'!J49</f>
        <v>87.268517500000002</v>
      </c>
      <c r="M439" s="724"/>
      <c r="N439" s="724"/>
      <c r="O439" s="730">
        <f>'wedstrijd 10-21 en 3-14'!R49</f>
        <v>119.87179500000001</v>
      </c>
      <c r="P439" s="724"/>
      <c r="Q439" s="724"/>
      <c r="R439" s="730">
        <f>'wedstrijd 10-21 en 3-14'!W49</f>
        <v>64.074074999999993</v>
      </c>
      <c r="S439" s="724"/>
      <c r="T439" s="724"/>
      <c r="U439" s="730">
        <f>'wedstrijd 4-15 en 9-20'!E49</f>
        <v>38.925437500000001</v>
      </c>
      <c r="V439" s="724"/>
      <c r="W439" s="724"/>
      <c r="X439" s="730">
        <f>'wedstrijd 4-15 en 9-20'!J49</f>
        <v>37.853470000000002</v>
      </c>
      <c r="Y439" s="724"/>
      <c r="Z439" s="724"/>
      <c r="AA439" s="730">
        <f>'wedstrijd 8-19 en 5-16'!R49</f>
        <v>37.853470000000002</v>
      </c>
      <c r="AB439" s="724"/>
      <c r="AC439" s="724"/>
      <c r="AD439" s="730">
        <f>'wedstrijd 8-19 en 5-16'!W49</f>
        <v>39.262472500000001</v>
      </c>
      <c r="AE439" s="724"/>
      <c r="AF439" s="724"/>
      <c r="AG439" s="730">
        <f>'wedstrijd 6-17 en 7-18'!E49</f>
        <v>22.214855</v>
      </c>
      <c r="AH439" s="724"/>
      <c r="AI439" s="724"/>
      <c r="AJ439" s="730">
        <f>'wedstrijd 6-17 en 7-18'!J49</f>
        <v>23.463357500000001</v>
      </c>
      <c r="AK439" s="724"/>
      <c r="AL439" s="724"/>
      <c r="AM439" s="730">
        <f>'wedstrijd 6-17 en 7-18'!R49</f>
        <v>77.820512500000007</v>
      </c>
      <c r="AN439" s="724"/>
      <c r="AO439" s="724"/>
      <c r="AP439" s="730">
        <f>'wedstrijd 6-17 en 7-18'!W49</f>
        <v>64.074074999999993</v>
      </c>
      <c r="AQ439" s="724"/>
      <c r="AR439" s="724"/>
      <c r="AS439" s="730">
        <f>'wedstrijd 8-19 en 5-16'!E49</f>
        <v>49.466949999999997</v>
      </c>
      <c r="AT439" s="724"/>
      <c r="AU439" s="724"/>
      <c r="AV439" s="730">
        <f>'wedstrijd 8-19 en 5-16'!J49</f>
        <v>44.438877500000004</v>
      </c>
      <c r="AW439" s="724"/>
      <c r="AX439" s="724"/>
      <c r="AY439" s="730">
        <f>'wedstrijd 4-15 en 9-20'!R49</f>
        <v>47.067900000000002</v>
      </c>
      <c r="AZ439" s="724"/>
      <c r="BA439" s="724"/>
      <c r="BB439" s="730">
        <f>'wedstrijd 4-15 en 9-20'!W49</f>
        <v>44.184652499999999</v>
      </c>
      <c r="BC439" s="724"/>
      <c r="BD439" s="724"/>
      <c r="BE439" s="730">
        <f>'wedstrijd 10-21 en 3-14'!E49</f>
        <v>33.493589999999998</v>
      </c>
      <c r="BF439" s="724"/>
      <c r="BG439" s="724"/>
      <c r="BH439" s="730">
        <f>'wedstrijd 10-21 en 3-14'!J49</f>
        <v>30.131580000000003</v>
      </c>
      <c r="BI439" s="724"/>
      <c r="BJ439" s="724"/>
      <c r="BK439" s="730">
        <f>'wedstrijd 2-13 en 11-22'!R49</f>
        <v>77.820512500000007</v>
      </c>
      <c r="BL439" s="724"/>
      <c r="BM439" s="724"/>
      <c r="BN439" s="730">
        <f>'wedstrijd 2-13 en 11-22'!W49</f>
        <v>87.268517500000002</v>
      </c>
      <c r="BO439" s="724"/>
      <c r="BP439" s="724"/>
      <c r="BQ439" s="730">
        <f>'wedstrijd 1-12'!S49</f>
        <v>22.214855</v>
      </c>
      <c r="BR439" s="724"/>
      <c r="BS439" s="724"/>
      <c r="BT439" s="730">
        <f>'wedstrijd 1-12'!N49</f>
        <v>22.605789999999999</v>
      </c>
      <c r="BU439" s="724"/>
      <c r="BV439" s="724"/>
      <c r="BW439" s="730">
        <f>'wedstrijd 2-13 en 11-22'!J49</f>
        <v>87.268517500000002</v>
      </c>
      <c r="BX439" s="724"/>
      <c r="BY439" s="724"/>
      <c r="BZ439" s="730">
        <f>'wedstrijd 2-13 en 11-22'!E49</f>
        <v>64.074074999999993</v>
      </c>
      <c r="CA439" s="724"/>
      <c r="CB439" s="724"/>
      <c r="CC439" s="730">
        <f>'wedstrijd 10-21 en 3-14'!W49</f>
        <v>64.074074999999993</v>
      </c>
      <c r="CD439" s="724"/>
      <c r="CE439" s="724"/>
      <c r="CF439" s="730">
        <f>'wedstrijd 10-21 en 3-14'!R49</f>
        <v>119.87179500000001</v>
      </c>
      <c r="CG439" s="724"/>
      <c r="CH439" s="724"/>
      <c r="CI439" s="730">
        <f>'wedstrijd 4-15 en 9-20'!J49</f>
        <v>37.853470000000002</v>
      </c>
      <c r="CJ439" s="724"/>
      <c r="CK439" s="724"/>
      <c r="CL439" s="730">
        <f>'wedstrijd 4-15 en 9-20'!E49</f>
        <v>38.925437500000001</v>
      </c>
      <c r="CM439" s="724"/>
      <c r="CN439" s="724"/>
      <c r="CO439" s="730">
        <f>'wedstrijd 8-19 en 5-16'!W49</f>
        <v>39.262472500000001</v>
      </c>
      <c r="CP439" s="724"/>
      <c r="CQ439" s="724"/>
      <c r="CR439" s="730">
        <f>'wedstrijd 8-19 en 5-16'!R49</f>
        <v>37.853470000000002</v>
      </c>
      <c r="CS439" s="724"/>
      <c r="CT439" s="724"/>
      <c r="CU439" s="730">
        <f>'wedstrijd 6-17 en 7-18'!J49</f>
        <v>23.463357500000001</v>
      </c>
      <c r="CV439" s="724"/>
      <c r="CW439" s="724"/>
      <c r="CX439" s="730">
        <f>'wedstrijd 6-17 en 7-18'!E49</f>
        <v>22.214855</v>
      </c>
      <c r="CY439" s="724"/>
      <c r="CZ439" s="724"/>
      <c r="DA439" s="730">
        <f>'wedstrijd 6-17 en 7-18'!W49</f>
        <v>64.074074999999993</v>
      </c>
      <c r="DB439" s="724"/>
      <c r="DC439" s="724"/>
      <c r="DD439" s="730">
        <f>'wedstrijd 6-17 en 7-18'!R49</f>
        <v>77.820512500000007</v>
      </c>
      <c r="DE439" s="724"/>
      <c r="DF439" s="724"/>
      <c r="DG439" s="730">
        <f>'wedstrijd 8-19 en 5-16'!J49</f>
        <v>44.438877500000004</v>
      </c>
      <c r="DH439" s="724"/>
      <c r="DI439" s="724"/>
      <c r="DJ439" s="730">
        <f>'wedstrijd 8-19 en 5-16'!E49</f>
        <v>49.466949999999997</v>
      </c>
      <c r="DK439" s="724"/>
      <c r="DL439" s="724"/>
      <c r="DM439" s="730">
        <f>'wedstrijd 4-15 en 9-20'!W49</f>
        <v>44.184652499999999</v>
      </c>
      <c r="DN439" s="724"/>
      <c r="DO439" s="724"/>
      <c r="DP439" s="730">
        <f>'wedstrijd 4-15 en 9-20'!R49</f>
        <v>47.067900000000002</v>
      </c>
      <c r="DQ439" s="724"/>
      <c r="DR439" s="724"/>
      <c r="DS439" s="730">
        <f>'wedstrijd 10-21 en 3-14'!J49</f>
        <v>30.131580000000003</v>
      </c>
      <c r="DT439" s="724"/>
      <c r="DU439" s="724"/>
      <c r="DV439" s="730">
        <f>'wedstrijd 10-21 en 3-14'!E49</f>
        <v>33.493589999999998</v>
      </c>
      <c r="DW439" s="724"/>
      <c r="DX439" s="724"/>
      <c r="DY439" s="730">
        <f>'wedstrijd 2-13 en 11-22'!W49</f>
        <v>87.268517500000002</v>
      </c>
      <c r="DZ439" s="724"/>
      <c r="EA439" s="724"/>
      <c r="EB439" s="730">
        <f>'wedstrijd 2-13 en 11-22'!R49</f>
        <v>77.820512500000007</v>
      </c>
    </row>
    <row r="440" spans="2:132" s="729" customFormat="1" x14ac:dyDescent="0.25">
      <c r="B440" s="729" t="str">
        <f>'wedstrijd 1-12'!O49</f>
        <v>Janssen Leo</v>
      </c>
      <c r="E440" s="729" t="str">
        <f>'wedstrijd 1-12'!T49</f>
        <v>Hoefs Marius</v>
      </c>
      <c r="H440" s="729" t="str">
        <f>'wedstrijd 2-13 en 11-22'!F49</f>
        <v>Vlooswijk Cees</v>
      </c>
      <c r="K440" s="729" t="str">
        <f>'wedstrijd 2-13 en 11-22'!K49</f>
        <v>Beerthuizen Joop</v>
      </c>
      <c r="N440" s="729" t="str">
        <f>'wedstrijd 10-21 en 3-14'!S49</f>
        <v>Bouwman Ad</v>
      </c>
      <c r="Q440" s="729" t="str">
        <f>'wedstrijd 10-21 en 3-14'!X49</f>
        <v>Vlooswijk Cees</v>
      </c>
      <c r="T440" s="729" t="str">
        <f>'wedstrijd 4-15 en 9-20'!F49</f>
        <v>Beem v.Gerrit</v>
      </c>
      <c r="W440" s="729" t="str">
        <f>'wedstrijd 4-15 en 9-20'!K49</f>
        <v>Groenewoud Dick</v>
      </c>
      <c r="Z440" s="729" t="str">
        <f>'wedstrijd 8-19 en 5-16'!S49</f>
        <v>Groenewoud Dick</v>
      </c>
      <c r="AC440" s="729" t="str">
        <f>'wedstrijd 8-19 en 5-16'!X49</f>
        <v>Wildschut Jan</v>
      </c>
      <c r="AF440" s="729" t="str">
        <f>'wedstrijd 6-17 en 7-18'!F49</f>
        <v>Hoefs Marius</v>
      </c>
      <c r="AI440" s="729" t="str">
        <f>'wedstrijd 6-17 en 7-18'!K49</f>
        <v>Voet Ton</v>
      </c>
      <c r="AL440" s="729" t="str">
        <f>'wedstrijd 6-17 en 7-18'!S49</f>
        <v>Reusken Harry*</v>
      </c>
      <c r="AO440" s="729" t="str">
        <f>'wedstrijd 6-17 en 7-18'!X49</f>
        <v>Vlooswijk Cees</v>
      </c>
      <c r="AR440" s="729" t="str">
        <f>'wedstrijd 8-19 en 5-16'!F49</f>
        <v>Wijk v.Ton</v>
      </c>
      <c r="AU440" s="729" t="str">
        <f>'wedstrijd 8-19 en 5-16'!K49</f>
        <v>Scheel Jaap</v>
      </c>
      <c r="AX440" s="729" t="str">
        <f>'wedstrijd 4-15 en 9-20'!S49</f>
        <v>Kraan Ries</v>
      </c>
      <c r="BA440" s="729" t="str">
        <f>'wedstrijd 4-15 en 9-20'!X49</f>
        <v xml:space="preserve">Westland Ries </v>
      </c>
      <c r="BD440" s="729" t="str">
        <f>'wedstrijd 10-21 en 3-14'!F49</f>
        <v>Kasteren van Harry</v>
      </c>
      <c r="BG440" s="729" t="str">
        <f>'wedstrijd 10-21 en 3-14'!K49</f>
        <v>Bos Siem</v>
      </c>
      <c r="BJ440" s="729" t="str">
        <f>'wedstrijd 2-13 en 11-22'!S49</f>
        <v>Reusken Harry*</v>
      </c>
      <c r="BM440" s="729" t="str">
        <f>'wedstrijd 2-13 en 11-22'!X49</f>
        <v>Beerthuizen Joop</v>
      </c>
      <c r="BO440" s="729" t="s">
        <v>509</v>
      </c>
      <c r="BP440" s="729" t="str">
        <f>'wedstrijd 1-12'!T49</f>
        <v>Hoefs Marius</v>
      </c>
      <c r="BS440" s="729" t="str">
        <f>'wedstrijd 1-12'!O49</f>
        <v>Janssen Leo</v>
      </c>
      <c r="BV440" s="729" t="str">
        <f>'wedstrijd 2-13 en 11-22'!K49</f>
        <v>Beerthuizen Joop</v>
      </c>
      <c r="BY440" s="729" t="str">
        <f>'wedstrijd 2-13 en 11-22'!F49</f>
        <v>Vlooswijk Cees</v>
      </c>
      <c r="CB440" s="729" t="str">
        <f>'wedstrijd 10-21 en 3-14'!X49</f>
        <v>Vlooswijk Cees</v>
      </c>
      <c r="CE440" s="729" t="str">
        <f>'wedstrijd 10-21 en 3-14'!S49</f>
        <v>Bouwman Ad</v>
      </c>
      <c r="CH440" s="729" t="str">
        <f>'wedstrijd 4-15 en 9-20'!K49</f>
        <v>Groenewoud Dick</v>
      </c>
      <c r="CK440" s="729" t="str">
        <f>'wedstrijd 4-15 en 9-20'!F49</f>
        <v>Beem v.Gerrit</v>
      </c>
      <c r="CN440" s="729" t="str">
        <f>'wedstrijd 8-19 en 5-16'!X49</f>
        <v>Wildschut Jan</v>
      </c>
      <c r="CQ440" s="729" t="str">
        <f>'wedstrijd 8-19 en 5-16'!S49</f>
        <v>Groenewoud Dick</v>
      </c>
      <c r="CT440" s="729" t="str">
        <f>'wedstrijd 6-17 en 7-18'!K49</f>
        <v>Voet Ton</v>
      </c>
      <c r="CW440" s="729" t="str">
        <f>'wedstrijd 6-17 en 7-18'!F49</f>
        <v>Hoefs Marius</v>
      </c>
      <c r="CZ440" s="729" t="str">
        <f>'wedstrijd 6-17 en 7-18'!X49</f>
        <v>Vlooswijk Cees</v>
      </c>
      <c r="DC440" s="729" t="str">
        <f>'wedstrijd 6-17 en 7-18'!S49</f>
        <v>Reusken Harry*</v>
      </c>
      <c r="DF440" s="729" t="str">
        <f>'wedstrijd 8-19 en 5-16'!K49</f>
        <v>Scheel Jaap</v>
      </c>
      <c r="DI440" s="729" t="str">
        <f>'wedstrijd 8-19 en 5-16'!F49</f>
        <v>Wijk v.Ton</v>
      </c>
      <c r="DL440" s="729" t="str">
        <f>'wedstrijd 4-15 en 9-20'!X49</f>
        <v xml:space="preserve">Westland Ries </v>
      </c>
      <c r="DO440" s="729" t="str">
        <f>'wedstrijd 4-15 en 9-20'!S49</f>
        <v>Kraan Ries</v>
      </c>
      <c r="DR440" s="729" t="str">
        <f>'wedstrijd 10-21 en 3-14'!K49</f>
        <v>Bos Siem</v>
      </c>
      <c r="DU440" s="729" t="str">
        <f>'wedstrijd 10-21 en 3-14'!F49</f>
        <v>Kasteren van Harry</v>
      </c>
      <c r="DX440" s="729" t="str">
        <f>'wedstrijd 2-13 en 11-22'!X49</f>
        <v>Beerthuizen Joop</v>
      </c>
      <c r="EA440" s="729" t="str">
        <f>'wedstrijd 2-13 en 11-22'!S49</f>
        <v>Reusken Harry*</v>
      </c>
    </row>
    <row r="443" spans="2:132" x14ac:dyDescent="0.2">
      <c r="C443" s="723" t="s">
        <v>319</v>
      </c>
      <c r="I443" s="723" t="s">
        <v>319</v>
      </c>
      <c r="O443" s="723" t="s">
        <v>319</v>
      </c>
      <c r="U443" s="723" t="s">
        <v>319</v>
      </c>
      <c r="AA443" s="723" t="s">
        <v>319</v>
      </c>
      <c r="AG443" s="723" t="s">
        <v>319</v>
      </c>
      <c r="AM443" s="723" t="s">
        <v>319</v>
      </c>
      <c r="AS443" s="723" t="s">
        <v>319</v>
      </c>
      <c r="AY443" s="723" t="s">
        <v>319</v>
      </c>
      <c r="BE443" s="723" t="s">
        <v>319</v>
      </c>
      <c r="BK443" s="723" t="s">
        <v>319</v>
      </c>
      <c r="BQ443" s="723" t="s">
        <v>319</v>
      </c>
      <c r="BW443" s="723" t="s">
        <v>319</v>
      </c>
      <c r="CC443" s="723" t="s">
        <v>319</v>
      </c>
      <c r="CI443" s="723" t="s">
        <v>319</v>
      </c>
      <c r="CO443" s="723" t="s">
        <v>319</v>
      </c>
      <c r="CU443" s="723" t="s">
        <v>319</v>
      </c>
      <c r="DA443" s="723" t="s">
        <v>319</v>
      </c>
      <c r="DG443" s="723" t="s">
        <v>319</v>
      </c>
      <c r="DM443" s="723" t="s">
        <v>319</v>
      </c>
      <c r="DS443" s="723" t="s">
        <v>319</v>
      </c>
      <c r="DY443" s="723" t="s">
        <v>319</v>
      </c>
    </row>
    <row r="444" spans="2:132" x14ac:dyDescent="0.2">
      <c r="B444" s="724">
        <f>'wedstrijd 1-12'!L1</f>
        <v>1</v>
      </c>
      <c r="F444" s="725">
        <f>'wedstrijd 1-12'!I2</f>
        <v>43382</v>
      </c>
      <c r="G444" s="724"/>
      <c r="H444" s="724">
        <f>'wedstrijd 2-13 en 11-22'!C1</f>
        <v>2</v>
      </c>
      <c r="I444" s="724"/>
      <c r="J444" s="724"/>
      <c r="K444" s="724"/>
      <c r="L444" s="725">
        <f>'wedstrijd 2-13 en 11-22'!A1</f>
        <v>43389</v>
      </c>
      <c r="M444" s="724"/>
      <c r="N444" s="724">
        <f>'wedstrijd 10-21 en 3-14'!P1</f>
        <v>3</v>
      </c>
      <c r="O444" s="724"/>
      <c r="P444" s="724"/>
      <c r="Q444" s="724"/>
      <c r="R444" s="725">
        <f>'wedstrijd 10-21 en 3-14'!M2</f>
        <v>43396</v>
      </c>
      <c r="S444" s="724"/>
      <c r="T444" s="724">
        <f>'wedstrijd 4-15 en 9-20'!C1</f>
        <v>4</v>
      </c>
      <c r="U444" s="724"/>
      <c r="V444" s="724"/>
      <c r="W444" s="724"/>
      <c r="X444" s="725">
        <f>'wedstrijd 4-15 en 9-20'!A1</f>
        <v>43403</v>
      </c>
      <c r="Y444" s="724"/>
      <c r="Z444" s="724">
        <f>'wedstrijd 8-19 en 5-16'!P1</f>
        <v>5</v>
      </c>
      <c r="AA444" s="724"/>
      <c r="AB444" s="724"/>
      <c r="AC444" s="724"/>
      <c r="AD444" s="725">
        <f>'wedstrijd 8-19 en 5-16'!M2</f>
        <v>43410</v>
      </c>
      <c r="AE444" s="724"/>
      <c r="AF444" s="724">
        <f>'wedstrijd 6-17 en 7-18'!C1</f>
        <v>6</v>
      </c>
      <c r="AG444" s="724"/>
      <c r="AH444" s="724"/>
      <c r="AI444" s="724"/>
      <c r="AJ444" s="725">
        <f>'wedstrijd 6-17 en 7-18'!A1</f>
        <v>43417</v>
      </c>
      <c r="AK444" s="724"/>
      <c r="AL444" s="724">
        <f>'wedstrijd 6-17 en 7-18'!P1</f>
        <v>7</v>
      </c>
      <c r="AM444" s="724"/>
      <c r="AN444" s="724"/>
      <c r="AO444" s="724"/>
      <c r="AP444" s="725">
        <f>'wedstrijd 6-17 en 7-18'!M2</f>
        <v>43424</v>
      </c>
      <c r="AQ444" s="724"/>
      <c r="AR444" s="724">
        <f>'wedstrijd 8-19 en 5-16'!C1</f>
        <v>8</v>
      </c>
      <c r="AS444" s="724"/>
      <c r="AT444" s="724"/>
      <c r="AU444" s="724"/>
      <c r="AV444" s="725">
        <f>'wedstrijd 8-19 en 5-16'!A1</f>
        <v>43431</v>
      </c>
      <c r="AW444" s="724"/>
      <c r="AX444" s="724">
        <f>'wedstrijd 4-15 en 9-20'!P1</f>
        <v>9</v>
      </c>
      <c r="AY444" s="724"/>
      <c r="AZ444" s="724"/>
      <c r="BA444" s="724"/>
      <c r="BB444" s="725">
        <f>'wedstrijd 4-15 en 9-20'!M2</f>
        <v>43438</v>
      </c>
      <c r="BC444" s="724"/>
      <c r="BD444" s="724">
        <f>'wedstrijd 10-21 en 3-14'!C1</f>
        <v>10</v>
      </c>
      <c r="BE444" s="724"/>
      <c r="BF444" s="724"/>
      <c r="BG444" s="724"/>
      <c r="BH444" s="725">
        <f>'wedstrijd 10-21 en 3-14'!A1</f>
        <v>43445</v>
      </c>
      <c r="BI444" s="724"/>
      <c r="BJ444" s="724">
        <f>'wedstrijd 2-13 en 11-22'!P1</f>
        <v>11</v>
      </c>
      <c r="BK444" s="724"/>
      <c r="BL444" s="724"/>
      <c r="BM444" s="724"/>
      <c r="BN444" s="725">
        <f>'wedstrijd 2-13 en 11-22'!M2</f>
        <v>43452</v>
      </c>
      <c r="BO444" s="724"/>
      <c r="BP444" s="724" t="str">
        <f>'wedstrijd 1-12'!L55</f>
        <v>12</v>
      </c>
      <c r="BQ444" s="724"/>
      <c r="BR444" s="724"/>
      <c r="BS444" s="724"/>
      <c r="BT444" s="726" t="str">
        <f>'wedstrijd 1-12'!I55</f>
        <v>08-01-2019</v>
      </c>
      <c r="BU444" s="724"/>
      <c r="BV444" s="724">
        <f>'wedstrijd 2-13 en 11-22'!C55</f>
        <v>13</v>
      </c>
      <c r="BW444" s="724"/>
      <c r="BX444" s="724"/>
      <c r="BY444" s="724"/>
      <c r="BZ444" s="725" t="str">
        <f>'wedstrijd 2-13 en 11-22'!A55</f>
        <v>15-01-2019</v>
      </c>
      <c r="CA444" s="724"/>
      <c r="CB444" s="724">
        <f>'wedstrijd 10-21 en 3-14'!P55</f>
        <v>14</v>
      </c>
      <c r="CC444" s="724"/>
      <c r="CD444" s="724"/>
      <c r="CE444" s="724"/>
      <c r="CF444" s="727" t="str">
        <f>'wedstrijd 10-21 en 3-14'!N55</f>
        <v>22-01-2019</v>
      </c>
      <c r="CG444" s="724"/>
      <c r="CH444" s="724">
        <f>'wedstrijd 4-15 en 9-20'!C55</f>
        <v>15</v>
      </c>
      <c r="CI444" s="724"/>
      <c r="CJ444" s="724"/>
      <c r="CK444" s="724"/>
      <c r="CL444" s="727" t="str">
        <f>'wedstrijd 4-15 en 9-20'!A55</f>
        <v>29-01-2019</v>
      </c>
      <c r="CM444" s="724"/>
      <c r="CN444" s="724">
        <f>'wedstrijd 8-19 en 5-16'!P55</f>
        <v>16</v>
      </c>
      <c r="CO444" s="724"/>
      <c r="CP444" s="724"/>
      <c r="CQ444" s="724"/>
      <c r="CR444" s="727" t="str">
        <f>'wedstrijd 8-19 en 5-16'!N55</f>
        <v>05-02-2019</v>
      </c>
      <c r="CS444" s="724"/>
      <c r="CT444" s="724">
        <f>'wedstrijd 6-17 en 7-18'!C55</f>
        <v>17</v>
      </c>
      <c r="CU444" s="724"/>
      <c r="CV444" s="724"/>
      <c r="CW444" s="724"/>
      <c r="CX444" s="727" t="str">
        <f>'wedstrijd 6-17 en 7-18'!A55</f>
        <v>12-02-2019</v>
      </c>
      <c r="CY444" s="724"/>
      <c r="CZ444" s="724">
        <f>'wedstrijd 6-17 en 7-18'!P55</f>
        <v>18</v>
      </c>
      <c r="DA444" s="724"/>
      <c r="DB444" s="724"/>
      <c r="DC444" s="724"/>
      <c r="DD444" s="727" t="str">
        <f>'wedstrijd 6-17 en 7-18'!N55</f>
        <v>19-02-2019</v>
      </c>
      <c r="DE444" s="724"/>
      <c r="DF444" s="724">
        <f>'wedstrijd 8-19 en 5-16'!C55</f>
        <v>19</v>
      </c>
      <c r="DG444" s="724"/>
      <c r="DH444" s="724"/>
      <c r="DI444" s="724"/>
      <c r="DJ444" s="727" t="str">
        <f>'wedstrijd 8-19 en 5-16'!A55</f>
        <v>26-02-2019</v>
      </c>
      <c r="DK444" s="724"/>
      <c r="DL444" s="724">
        <f>'wedstrijd 4-15 en 9-20'!P55</f>
        <v>20</v>
      </c>
      <c r="DM444" s="724"/>
      <c r="DN444" s="724"/>
      <c r="DO444" s="724"/>
      <c r="DP444" s="727" t="str">
        <f>'wedstrijd 4-15 en 9-20'!N55</f>
        <v>05-03-2019</v>
      </c>
      <c r="DQ444" s="724"/>
      <c r="DR444" s="724">
        <f>'wedstrijd 10-21 en 3-14'!C55</f>
        <v>21</v>
      </c>
      <c r="DS444" s="724"/>
      <c r="DT444" s="724"/>
      <c r="DU444" s="724"/>
      <c r="DV444" s="727" t="str">
        <f>'wedstrijd 10-21 en 3-14'!A55</f>
        <v>12-03-2019</v>
      </c>
      <c r="DW444" s="724"/>
      <c r="DX444" s="724">
        <f>'wedstrijd 2-13 en 11-22'!P55</f>
        <v>22</v>
      </c>
      <c r="DY444" s="724"/>
      <c r="DZ444" s="724"/>
      <c r="EA444" s="724"/>
      <c r="EB444" s="727" t="str">
        <f>'wedstrijd 2-13 en 11-22'!N55</f>
        <v>19-03-2019</v>
      </c>
    </row>
    <row r="445" spans="2:132" x14ac:dyDescent="0.2">
      <c r="G445" s="724"/>
      <c r="H445" s="724"/>
      <c r="I445" s="724"/>
      <c r="J445" s="724"/>
      <c r="K445" s="724"/>
      <c r="L445" s="724"/>
      <c r="M445" s="724"/>
      <c r="N445" s="724"/>
      <c r="O445" s="724"/>
      <c r="P445" s="724"/>
      <c r="Q445" s="724"/>
      <c r="R445" s="724"/>
      <c r="S445" s="724"/>
      <c r="T445" s="724"/>
      <c r="U445" s="724"/>
      <c r="V445" s="724"/>
      <c r="W445" s="724"/>
      <c r="X445" s="724"/>
      <c r="Y445" s="724"/>
      <c r="Z445" s="724"/>
      <c r="AA445" s="724"/>
      <c r="AB445" s="724"/>
      <c r="AC445" s="724"/>
      <c r="AD445" s="724"/>
      <c r="AE445" s="724"/>
      <c r="AF445" s="724"/>
      <c r="AG445" s="724"/>
      <c r="AH445" s="724"/>
      <c r="AI445" s="724"/>
      <c r="AJ445" s="724"/>
      <c r="AK445" s="724"/>
      <c r="AL445" s="724"/>
      <c r="AM445" s="724"/>
      <c r="AN445" s="724"/>
      <c r="AO445" s="724"/>
      <c r="AP445" s="724"/>
      <c r="AQ445" s="724"/>
      <c r="AR445" s="724"/>
      <c r="AS445" s="724"/>
      <c r="AT445" s="724"/>
      <c r="AU445" s="724"/>
      <c r="AV445" s="724"/>
      <c r="AW445" s="724"/>
      <c r="AX445" s="724"/>
      <c r="AY445" s="724"/>
      <c r="AZ445" s="724"/>
      <c r="BA445" s="724"/>
      <c r="BB445" s="724"/>
      <c r="BC445" s="724"/>
      <c r="BD445" s="724"/>
      <c r="BE445" s="724"/>
      <c r="BF445" s="724"/>
      <c r="BG445" s="724"/>
      <c r="BH445" s="724"/>
      <c r="BI445" s="724"/>
      <c r="BJ445" s="724"/>
      <c r="BK445" s="724"/>
      <c r="BL445" s="724"/>
      <c r="BM445" s="724"/>
      <c r="BN445" s="724"/>
      <c r="BO445" s="724"/>
      <c r="BP445" s="724"/>
      <c r="BQ445" s="724"/>
      <c r="BR445" s="724"/>
      <c r="BS445" s="724"/>
      <c r="BT445" s="724"/>
      <c r="BU445" s="724"/>
      <c r="BV445" s="724"/>
      <c r="BW445" s="724"/>
      <c r="BX445" s="724"/>
      <c r="BY445" s="724"/>
      <c r="BZ445" s="724"/>
      <c r="CA445" s="724"/>
      <c r="CB445" s="724"/>
      <c r="CC445" s="724"/>
      <c r="CD445" s="724"/>
      <c r="CE445" s="724"/>
      <c r="CF445" s="724"/>
      <c r="CG445" s="724"/>
      <c r="CH445" s="724"/>
      <c r="CI445" s="724"/>
      <c r="CJ445" s="724"/>
      <c r="CK445" s="724"/>
      <c r="CL445" s="724"/>
      <c r="CM445" s="724"/>
      <c r="CN445" s="724"/>
      <c r="CO445" s="724"/>
      <c r="CP445" s="724"/>
      <c r="CQ445" s="724"/>
      <c r="CR445" s="724"/>
      <c r="CS445" s="724"/>
      <c r="CT445" s="724"/>
      <c r="CU445" s="724"/>
      <c r="CV445" s="724"/>
      <c r="CW445" s="724"/>
      <c r="CX445" s="724"/>
      <c r="CY445" s="724"/>
      <c r="CZ445" s="724"/>
      <c r="DA445" s="724"/>
      <c r="DB445" s="724"/>
      <c r="DC445" s="724"/>
      <c r="DD445" s="724"/>
      <c r="DE445" s="724"/>
      <c r="DF445" s="724"/>
      <c r="DG445" s="724"/>
      <c r="DH445" s="724"/>
      <c r="DI445" s="724"/>
      <c r="DJ445" s="724"/>
      <c r="DK445" s="724"/>
      <c r="DL445" s="724"/>
      <c r="DM445" s="724"/>
      <c r="DN445" s="724"/>
      <c r="DO445" s="724"/>
      <c r="DP445" s="724"/>
      <c r="DQ445" s="724"/>
      <c r="DR445" s="724"/>
      <c r="DS445" s="724"/>
      <c r="DT445" s="724"/>
      <c r="DU445" s="724"/>
      <c r="DV445" s="724"/>
      <c r="DW445" s="724"/>
      <c r="DX445" s="724"/>
      <c r="DY445" s="724"/>
      <c r="DZ445" s="724"/>
      <c r="EA445" s="724"/>
      <c r="EB445" s="724"/>
    </row>
    <row r="446" spans="2:132" x14ac:dyDescent="0.2">
      <c r="G446" s="724"/>
      <c r="H446" s="724"/>
      <c r="I446" s="724"/>
      <c r="J446" s="724"/>
      <c r="K446" s="724"/>
      <c r="L446" s="724"/>
      <c r="M446" s="724"/>
      <c r="N446" s="724"/>
      <c r="O446" s="724"/>
      <c r="P446" s="724"/>
      <c r="Q446" s="724"/>
      <c r="R446" s="724"/>
      <c r="S446" s="724"/>
      <c r="T446" s="724"/>
      <c r="U446" s="724"/>
      <c r="V446" s="724"/>
      <c r="W446" s="724"/>
      <c r="X446" s="724"/>
      <c r="Y446" s="724"/>
      <c r="Z446" s="724"/>
      <c r="AA446" s="724"/>
      <c r="AB446" s="724"/>
      <c r="AC446" s="724"/>
      <c r="AD446" s="724"/>
      <c r="AE446" s="724"/>
      <c r="AF446" s="724"/>
      <c r="AG446" s="724"/>
      <c r="AH446" s="724"/>
      <c r="AI446" s="724"/>
      <c r="AJ446" s="724"/>
      <c r="AK446" s="724"/>
      <c r="AL446" s="724"/>
      <c r="AM446" s="724"/>
      <c r="AN446" s="724"/>
      <c r="AO446" s="724"/>
      <c r="AP446" s="724"/>
      <c r="AQ446" s="724"/>
      <c r="AR446" s="724"/>
      <c r="AS446" s="724"/>
      <c r="AT446" s="724"/>
      <c r="AU446" s="724"/>
      <c r="AV446" s="724"/>
      <c r="AW446" s="724"/>
      <c r="AX446" s="724"/>
      <c r="AY446" s="724"/>
      <c r="AZ446" s="724"/>
      <c r="BA446" s="724"/>
      <c r="BB446" s="724"/>
      <c r="BC446" s="724"/>
      <c r="BD446" s="724"/>
      <c r="BE446" s="724"/>
      <c r="BF446" s="724"/>
      <c r="BG446" s="724"/>
      <c r="BH446" s="724"/>
      <c r="BI446" s="724"/>
      <c r="BJ446" s="724"/>
      <c r="BK446" s="724"/>
      <c r="BL446" s="724"/>
      <c r="BM446" s="724"/>
      <c r="BN446" s="724"/>
      <c r="BO446" s="724"/>
      <c r="BP446" s="724"/>
      <c r="BQ446" s="724"/>
      <c r="BR446" s="724"/>
      <c r="BS446" s="724"/>
      <c r="BT446" s="724"/>
      <c r="BU446" s="724"/>
      <c r="BV446" s="724"/>
      <c r="BW446" s="724"/>
      <c r="BX446" s="724"/>
      <c r="BY446" s="724"/>
      <c r="BZ446" s="724"/>
      <c r="CA446" s="724"/>
      <c r="CB446" s="724"/>
      <c r="CC446" s="724"/>
      <c r="CD446" s="724"/>
      <c r="CE446" s="724"/>
      <c r="CF446" s="724"/>
      <c r="CG446" s="724"/>
      <c r="CH446" s="724"/>
      <c r="CI446" s="724"/>
      <c r="CJ446" s="724"/>
      <c r="CK446" s="724"/>
      <c r="CL446" s="724"/>
      <c r="CM446" s="724"/>
      <c r="CN446" s="724"/>
      <c r="CO446" s="724"/>
      <c r="CP446" s="724"/>
      <c r="CQ446" s="724"/>
      <c r="CR446" s="724"/>
      <c r="CS446" s="724"/>
      <c r="CT446" s="724"/>
      <c r="CU446" s="724"/>
      <c r="CV446" s="724"/>
      <c r="CW446" s="724"/>
      <c r="CX446" s="724"/>
      <c r="CY446" s="724"/>
      <c r="CZ446" s="724"/>
      <c r="DA446" s="724"/>
      <c r="DB446" s="724"/>
      <c r="DC446" s="724"/>
      <c r="DD446" s="724"/>
      <c r="DE446" s="724"/>
      <c r="DF446" s="724"/>
      <c r="DG446" s="724"/>
      <c r="DH446" s="724"/>
      <c r="DI446" s="724"/>
      <c r="DJ446" s="724"/>
      <c r="DK446" s="724"/>
      <c r="DL446" s="724"/>
      <c r="DM446" s="724"/>
      <c r="DN446" s="724"/>
      <c r="DO446" s="724"/>
      <c r="DP446" s="724"/>
      <c r="DQ446" s="724"/>
      <c r="DR446" s="724"/>
      <c r="DS446" s="724"/>
      <c r="DT446" s="724"/>
      <c r="DU446" s="724"/>
      <c r="DV446" s="724"/>
      <c r="DW446" s="724"/>
      <c r="DX446" s="724"/>
      <c r="DY446" s="724"/>
      <c r="DZ446" s="724"/>
      <c r="EA446" s="724"/>
      <c r="EB446" s="724"/>
    </row>
    <row r="447" spans="2:132" x14ac:dyDescent="0.2">
      <c r="B447" s="724"/>
      <c r="C447" s="724" t="str">
        <f>'wedstrijd 1-12'!L50</f>
        <v>A</v>
      </c>
      <c r="D447" s="724"/>
      <c r="E447" s="724"/>
      <c r="F447" s="724" t="str">
        <f>'wedstrijd 1-12'!Q50</f>
        <v>A</v>
      </c>
      <c r="G447" s="724"/>
      <c r="H447" s="724"/>
      <c r="I447" s="724" t="str">
        <f>'wedstrijd 2-13 en 11-22'!C50</f>
        <v>F</v>
      </c>
      <c r="J447" s="724"/>
      <c r="K447" s="724"/>
      <c r="L447" s="724" t="str">
        <f>'wedstrijd 2-13 en 11-22'!H50</f>
        <v>F</v>
      </c>
      <c r="M447" s="724"/>
      <c r="N447" s="724"/>
      <c r="O447" s="724" t="str">
        <f>'wedstrijd 10-21 en 3-14'!P50</f>
        <v>B</v>
      </c>
      <c r="P447" s="724"/>
      <c r="Q447" s="724"/>
      <c r="R447" s="724" t="str">
        <f>'wedstrijd 10-21 en 3-14'!U50</f>
        <v>B</v>
      </c>
      <c r="S447" s="724"/>
      <c r="T447" s="724"/>
      <c r="U447" s="724" t="str">
        <f>'wedstrijd 4-15 en 9-20'!C50</f>
        <v>B</v>
      </c>
      <c r="V447" s="724"/>
      <c r="W447" s="724"/>
      <c r="X447" s="724" t="str">
        <f>'wedstrijd 4-15 en 9-20'!H50</f>
        <v>B</v>
      </c>
      <c r="Y447" s="724"/>
      <c r="Z447" s="724"/>
      <c r="AA447" s="724" t="str">
        <f>'wedstrijd 8-19 en 5-16'!P50</f>
        <v>B</v>
      </c>
      <c r="AB447" s="724"/>
      <c r="AC447" s="724"/>
      <c r="AD447" s="724" t="str">
        <f>'wedstrijd 8-19 en 5-16'!U50</f>
        <v>B</v>
      </c>
      <c r="AE447" s="724"/>
      <c r="AF447" s="724"/>
      <c r="AG447" s="724" t="str">
        <f>'wedstrijd 6-17 en 7-18'!C50</f>
        <v>F</v>
      </c>
      <c r="AH447" s="724"/>
      <c r="AI447" s="724"/>
      <c r="AJ447" s="724" t="str">
        <f>'wedstrijd 6-17 en 7-18'!H50</f>
        <v>F</v>
      </c>
      <c r="AK447" s="724"/>
      <c r="AL447" s="724"/>
      <c r="AM447" s="724" t="str">
        <f>'wedstrijd 6-17 en 7-18'!P50</f>
        <v>D</v>
      </c>
      <c r="AN447" s="724"/>
      <c r="AO447" s="724"/>
      <c r="AP447" s="724" t="str">
        <f>'wedstrijd 6-17 en 7-18'!U50</f>
        <v>D</v>
      </c>
      <c r="AQ447" s="724"/>
      <c r="AR447" s="724"/>
      <c r="AS447" s="724" t="str">
        <f>'wedstrijd 8-19 en 5-16'!C50</f>
        <v>D</v>
      </c>
      <c r="AT447" s="724"/>
      <c r="AU447" s="724"/>
      <c r="AV447" s="724" t="str">
        <f>'wedstrijd 8-19 en 5-16'!H50</f>
        <v>D</v>
      </c>
      <c r="AW447" s="724"/>
      <c r="AX447" s="724"/>
      <c r="AY447" s="724" t="str">
        <f>'wedstrijd 4-15 en 9-20'!P50</f>
        <v>D</v>
      </c>
      <c r="AZ447" s="724"/>
      <c r="BA447" s="724"/>
      <c r="BB447" s="724" t="str">
        <f>'wedstrijd 4-15 en 9-20'!U50</f>
        <v>D</v>
      </c>
      <c r="BC447" s="724"/>
      <c r="BD447" s="724"/>
      <c r="BE447" s="724" t="str">
        <f>'wedstrijd 10-21 en 3-14'!C50</f>
        <v>F</v>
      </c>
      <c r="BF447" s="724"/>
      <c r="BG447" s="724"/>
      <c r="BH447" s="724" t="str">
        <f>'wedstrijd 10-21 en 3-14'!H50</f>
        <v>F</v>
      </c>
      <c r="BI447" s="724"/>
      <c r="BJ447" s="724"/>
      <c r="BK447" s="724" t="str">
        <f>'wedstrijd 2-13 en 11-22'!P50</f>
        <v>H</v>
      </c>
      <c r="BL447" s="724"/>
      <c r="BM447" s="724"/>
      <c r="BN447" s="724" t="str">
        <f>'wedstrijd 2-13 en 11-22'!U50</f>
        <v>H</v>
      </c>
      <c r="BO447" s="724"/>
      <c r="BP447" s="724"/>
      <c r="BQ447" s="724" t="str">
        <f>'wedstrijd 1-12'!Q50</f>
        <v>A</v>
      </c>
      <c r="BR447" s="724"/>
      <c r="BS447" s="724"/>
      <c r="BT447" s="724" t="str">
        <f>'wedstrijd 1-12'!L50</f>
        <v>A</v>
      </c>
      <c r="BU447" s="724"/>
      <c r="BV447" s="724"/>
      <c r="BW447" s="724" t="str">
        <f>'wedstrijd 2-13 en 11-22'!H50</f>
        <v>F</v>
      </c>
      <c r="BX447" s="724"/>
      <c r="BY447" s="724"/>
      <c r="BZ447" s="724" t="str">
        <f>'wedstrijd 2-13 en 11-22'!C50</f>
        <v>F</v>
      </c>
      <c r="CA447" s="724"/>
      <c r="CB447" s="724"/>
      <c r="CC447" s="724" t="str">
        <f>'wedstrijd 10-21 en 3-14'!U50</f>
        <v>B</v>
      </c>
      <c r="CD447" s="724"/>
      <c r="CE447" s="724"/>
      <c r="CF447" s="724" t="str">
        <f>'wedstrijd 10-21 en 3-14'!P50</f>
        <v>B</v>
      </c>
      <c r="CG447" s="724"/>
      <c r="CH447" s="724"/>
      <c r="CI447" s="724" t="str">
        <f>'wedstrijd 4-15 en 9-20'!H50</f>
        <v>B</v>
      </c>
      <c r="CJ447" s="724"/>
      <c r="CK447" s="724"/>
      <c r="CL447" s="724" t="str">
        <f>'wedstrijd 4-15 en 9-20'!C50</f>
        <v>B</v>
      </c>
      <c r="CM447" s="724"/>
      <c r="CN447" s="724"/>
      <c r="CO447" s="724" t="str">
        <f>'wedstrijd 8-19 en 5-16'!U50</f>
        <v>B</v>
      </c>
      <c r="CP447" s="724"/>
      <c r="CQ447" s="724"/>
      <c r="CR447" s="724" t="str">
        <f>'wedstrijd 8-19 en 5-16'!P50</f>
        <v>B</v>
      </c>
      <c r="CS447" s="724"/>
      <c r="CT447" s="724"/>
      <c r="CU447" s="724" t="str">
        <f>'wedstrijd 6-17 en 7-18'!H50</f>
        <v>F</v>
      </c>
      <c r="CV447" s="724"/>
      <c r="CW447" s="724"/>
      <c r="CX447" s="724" t="str">
        <f>'wedstrijd 6-17 en 7-18'!C50</f>
        <v>F</v>
      </c>
      <c r="CY447" s="724"/>
      <c r="CZ447" s="724"/>
      <c r="DA447" s="724" t="str">
        <f>'wedstrijd 6-17 en 7-18'!U50</f>
        <v>D</v>
      </c>
      <c r="DB447" s="724"/>
      <c r="DC447" s="724"/>
      <c r="DD447" s="724" t="str">
        <f>'wedstrijd 6-17 en 7-18'!P50</f>
        <v>D</v>
      </c>
      <c r="DE447" s="724"/>
      <c r="DF447" s="724"/>
      <c r="DG447" s="724" t="str">
        <f>'wedstrijd 8-19 en 5-16'!H50</f>
        <v>D</v>
      </c>
      <c r="DH447" s="724"/>
      <c r="DI447" s="724"/>
      <c r="DJ447" s="724" t="str">
        <f>'wedstrijd 8-19 en 5-16'!C50</f>
        <v>D</v>
      </c>
      <c r="DK447" s="724"/>
      <c r="DL447" s="724"/>
      <c r="DM447" s="724" t="str">
        <f>'wedstrijd 4-15 en 9-20'!U50</f>
        <v>D</v>
      </c>
      <c r="DN447" s="724"/>
      <c r="DO447" s="724"/>
      <c r="DP447" s="724" t="str">
        <f>'wedstrijd 4-15 en 9-20'!P50</f>
        <v>D</v>
      </c>
      <c r="DQ447" s="724"/>
      <c r="DR447" s="724"/>
      <c r="DS447" s="724" t="str">
        <f>'wedstrijd 10-21 en 3-14'!H50</f>
        <v>F</v>
      </c>
      <c r="DT447" s="724"/>
      <c r="DU447" s="724"/>
      <c r="DV447" s="724" t="str">
        <f>'wedstrijd 10-21 en 3-14'!C50</f>
        <v>F</v>
      </c>
      <c r="DW447" s="724"/>
      <c r="DX447" s="724"/>
      <c r="DY447" s="724" t="str">
        <f>'wedstrijd 2-13 en 11-22'!U50</f>
        <v>H</v>
      </c>
      <c r="DZ447" s="724"/>
      <c r="EA447" s="724"/>
      <c r="EB447" s="724" t="str">
        <f>'wedstrijd 2-13 en 11-22'!P50</f>
        <v>H</v>
      </c>
    </row>
    <row r="448" spans="2:132" x14ac:dyDescent="0.2">
      <c r="B448" s="724"/>
      <c r="C448" s="724"/>
      <c r="D448" s="724"/>
      <c r="E448" s="724"/>
      <c r="F448" s="724"/>
      <c r="G448" s="724"/>
      <c r="H448" s="724"/>
      <c r="I448" s="724"/>
      <c r="J448" s="724"/>
      <c r="K448" s="724"/>
      <c r="L448" s="724"/>
      <c r="M448" s="724"/>
      <c r="N448" s="724"/>
      <c r="O448" s="724"/>
      <c r="P448" s="724"/>
      <c r="Q448" s="724"/>
      <c r="R448" s="724"/>
      <c r="S448" s="724"/>
      <c r="T448" s="724"/>
      <c r="U448" s="724"/>
      <c r="V448" s="724"/>
      <c r="W448" s="724"/>
      <c r="X448" s="724"/>
      <c r="Y448" s="724"/>
      <c r="Z448" s="724"/>
      <c r="AA448" s="724"/>
      <c r="AB448" s="724"/>
      <c r="AC448" s="724"/>
      <c r="AD448" s="724"/>
      <c r="AE448" s="724"/>
      <c r="AF448" s="724"/>
      <c r="AG448" s="724"/>
      <c r="AH448" s="724"/>
      <c r="AI448" s="724"/>
      <c r="AJ448" s="724"/>
      <c r="AK448" s="724"/>
      <c r="AL448" s="724"/>
      <c r="AM448" s="724"/>
      <c r="AN448" s="724"/>
      <c r="AO448" s="724"/>
      <c r="AP448" s="724"/>
      <c r="AQ448" s="724"/>
      <c r="AR448" s="724"/>
      <c r="AS448" s="724"/>
      <c r="AT448" s="724"/>
      <c r="AU448" s="724"/>
      <c r="AV448" s="724"/>
      <c r="AW448" s="724"/>
      <c r="AX448" s="724"/>
      <c r="AY448" s="724"/>
      <c r="AZ448" s="724"/>
      <c r="BA448" s="724"/>
      <c r="BB448" s="724"/>
      <c r="BC448" s="724"/>
      <c r="BD448" s="724"/>
      <c r="BE448" s="724"/>
      <c r="BF448" s="724"/>
      <c r="BG448" s="724"/>
      <c r="BH448" s="724"/>
      <c r="BI448" s="724"/>
      <c r="BJ448" s="724"/>
      <c r="BK448" s="724"/>
      <c r="BL448" s="724"/>
      <c r="BM448" s="724"/>
      <c r="BN448" s="724"/>
      <c r="BO448" s="724"/>
      <c r="BP448" s="724"/>
      <c r="BQ448" s="724"/>
      <c r="BR448" s="724"/>
      <c r="BS448" s="724"/>
      <c r="BT448" s="724"/>
      <c r="BU448" s="724"/>
      <c r="BV448" s="724"/>
      <c r="BW448" s="724"/>
      <c r="BX448" s="724"/>
      <c r="BY448" s="724"/>
      <c r="BZ448" s="724"/>
      <c r="CA448" s="724"/>
      <c r="CB448" s="724"/>
      <c r="CC448" s="724"/>
      <c r="CD448" s="724"/>
      <c r="CE448" s="724"/>
      <c r="CF448" s="724"/>
      <c r="CG448" s="724"/>
      <c r="CH448" s="724"/>
      <c r="CI448" s="724"/>
      <c r="CJ448" s="724"/>
      <c r="CK448" s="724"/>
      <c r="CL448" s="724"/>
      <c r="CM448" s="724"/>
      <c r="CN448" s="724"/>
      <c r="CO448" s="724"/>
      <c r="CP448" s="724"/>
      <c r="CQ448" s="724"/>
      <c r="CR448" s="724"/>
      <c r="CS448" s="724"/>
      <c r="CT448" s="724"/>
      <c r="CU448" s="724"/>
      <c r="CV448" s="724"/>
      <c r="CW448" s="724"/>
      <c r="CX448" s="724"/>
      <c r="CY448" s="724"/>
      <c r="CZ448" s="724"/>
      <c r="DA448" s="724"/>
      <c r="DB448" s="724"/>
      <c r="DC448" s="724"/>
      <c r="DD448" s="724"/>
      <c r="DE448" s="724"/>
      <c r="DF448" s="724"/>
      <c r="DG448" s="724"/>
      <c r="DH448" s="724"/>
      <c r="DI448" s="724"/>
      <c r="DJ448" s="724"/>
      <c r="DK448" s="724"/>
      <c r="DL448" s="724"/>
      <c r="DM448" s="724"/>
      <c r="DN448" s="724"/>
      <c r="DO448" s="724"/>
      <c r="DP448" s="724"/>
      <c r="DQ448" s="724"/>
      <c r="DR448" s="724"/>
      <c r="DS448" s="724"/>
      <c r="DT448" s="724"/>
      <c r="DU448" s="724"/>
      <c r="DV448" s="724"/>
      <c r="DW448" s="724"/>
      <c r="DX448" s="724"/>
      <c r="DY448" s="724"/>
      <c r="DZ448" s="724"/>
      <c r="EA448" s="724"/>
      <c r="EB448" s="724"/>
    </row>
    <row r="449" spans="2:132" x14ac:dyDescent="0.2">
      <c r="B449" s="724"/>
      <c r="C449" s="730">
        <f>'wedstrijd 1-12'!N50</f>
        <v>119.87179500000001</v>
      </c>
      <c r="D449" s="724"/>
      <c r="E449" s="724"/>
      <c r="F449" s="730">
        <f>'wedstrijd 1-12'!S50</f>
        <v>77.820512500000007</v>
      </c>
      <c r="G449" s="724"/>
      <c r="H449" s="724"/>
      <c r="I449" s="730">
        <f>'wedstrijd 2-13 en 11-22'!E50</f>
        <v>22.214855</v>
      </c>
      <c r="J449" s="724"/>
      <c r="K449" s="724"/>
      <c r="L449" s="730">
        <f>'wedstrijd 2-13 en 11-22'!J50</f>
        <v>22.681705000000001</v>
      </c>
      <c r="M449" s="724"/>
      <c r="N449" s="724"/>
      <c r="O449" s="730">
        <f>'wedstrijd 10-21 en 3-14'!R50</f>
        <v>55.052492500000007</v>
      </c>
      <c r="P449" s="724"/>
      <c r="Q449" s="724"/>
      <c r="R449" s="730">
        <f>'wedstrijd 10-21 en 3-14'!W50</f>
        <v>38.988095000000001</v>
      </c>
      <c r="S449" s="724"/>
      <c r="T449" s="724"/>
      <c r="U449" s="730">
        <f>'wedstrijd 4-15 en 9-20'!E50</f>
        <v>44.184652499999999</v>
      </c>
      <c r="V449" s="724"/>
      <c r="W449" s="724"/>
      <c r="X449" s="730">
        <f>'wedstrijd 4-15 en 9-20'!J50</f>
        <v>53.942115000000001</v>
      </c>
      <c r="Y449" s="724"/>
      <c r="Z449" s="724"/>
      <c r="AA449" s="730">
        <f>'wedstrijd 8-19 en 5-16'!R50</f>
        <v>44.438877500000004</v>
      </c>
      <c r="AB449" s="724"/>
      <c r="AC449" s="724"/>
      <c r="AD449" s="730">
        <f>'wedstrijd 8-19 en 5-16'!W50</f>
        <v>44.184652499999999</v>
      </c>
      <c r="AE449" s="724"/>
      <c r="AF449" s="724"/>
      <c r="AG449" s="730">
        <f>'wedstrijd 6-17 en 7-18'!E50</f>
        <v>22.605789999999999</v>
      </c>
      <c r="AH449" s="724"/>
      <c r="AI449" s="724"/>
      <c r="AJ449" s="730">
        <f>'wedstrijd 6-17 en 7-18'!J50</f>
        <v>23.458904999999998</v>
      </c>
      <c r="AK449" s="724"/>
      <c r="AL449" s="724"/>
      <c r="AM449" s="730">
        <f>'wedstrijd 6-17 en 7-18'!R50</f>
        <v>34.779949999999999</v>
      </c>
      <c r="AN449" s="724"/>
      <c r="AO449" s="724"/>
      <c r="AP449" s="730">
        <f>'wedstrijd 6-17 en 7-18'!W50</f>
        <v>33.493589999999998</v>
      </c>
      <c r="AQ449" s="724"/>
      <c r="AR449" s="724"/>
      <c r="AS449" s="730">
        <f>'wedstrijd 8-19 en 5-16'!E50</f>
        <v>33.493589999999998</v>
      </c>
      <c r="AT449" s="724"/>
      <c r="AU449" s="724"/>
      <c r="AV449" s="730">
        <f>'wedstrijd 8-19 en 5-16'!J50</f>
        <v>35.602409999999999</v>
      </c>
      <c r="AW449" s="724"/>
      <c r="AX449" s="724"/>
      <c r="AY449" s="730">
        <f>'wedstrijd 4-15 en 9-20'!R50</f>
        <v>37.558685000000004</v>
      </c>
      <c r="AZ449" s="724"/>
      <c r="BA449" s="724"/>
      <c r="BB449" s="730">
        <f>'wedstrijd 4-15 en 9-20'!W50</f>
        <v>33.493589999999998</v>
      </c>
      <c r="BC449" s="724"/>
      <c r="BD449" s="724"/>
      <c r="BE449" s="730">
        <f>'wedstrijd 10-21 en 3-14'!E50</f>
        <v>22.214855</v>
      </c>
      <c r="BF449" s="724"/>
      <c r="BG449" s="724"/>
      <c r="BH449" s="730">
        <f>'wedstrijd 10-21 en 3-14'!J50</f>
        <v>22.066015</v>
      </c>
      <c r="BI449" s="724"/>
      <c r="BJ449" s="724"/>
      <c r="BK449" s="730">
        <f>'wedstrijd 2-13 en 11-22'!R50</f>
        <v>9.5</v>
      </c>
      <c r="BL449" s="724"/>
      <c r="BM449" s="724"/>
      <c r="BN449" s="730">
        <f>'wedstrijd 2-13 en 11-22'!W50</f>
        <v>11.1725675</v>
      </c>
      <c r="BO449" s="724"/>
      <c r="BP449" s="724"/>
      <c r="BQ449" s="730">
        <f>'wedstrijd 1-12'!S50</f>
        <v>77.820512500000007</v>
      </c>
      <c r="BR449" s="724"/>
      <c r="BS449" s="724"/>
      <c r="BT449" s="730">
        <f>'wedstrijd 1-12'!N50</f>
        <v>119.87179500000001</v>
      </c>
      <c r="BU449" s="724"/>
      <c r="BV449" s="724"/>
      <c r="BW449" s="730">
        <f>'wedstrijd 2-13 en 11-22'!J50</f>
        <v>22.681705000000001</v>
      </c>
      <c r="BX449" s="724"/>
      <c r="BY449" s="724"/>
      <c r="BZ449" s="730">
        <f>'wedstrijd 2-13 en 11-22'!E50</f>
        <v>22.214855</v>
      </c>
      <c r="CA449" s="724"/>
      <c r="CB449" s="724"/>
      <c r="CC449" s="730">
        <f>'wedstrijd 10-21 en 3-14'!W50</f>
        <v>38.988095000000001</v>
      </c>
      <c r="CD449" s="724"/>
      <c r="CE449" s="724"/>
      <c r="CF449" s="730">
        <f>'wedstrijd 10-21 en 3-14'!R50</f>
        <v>55.052492500000007</v>
      </c>
      <c r="CG449" s="724"/>
      <c r="CH449" s="724"/>
      <c r="CI449" s="730">
        <f>'wedstrijd 4-15 en 9-20'!J50</f>
        <v>53.942115000000001</v>
      </c>
      <c r="CJ449" s="724"/>
      <c r="CK449" s="724"/>
      <c r="CL449" s="730">
        <f>'wedstrijd 4-15 en 9-20'!E50</f>
        <v>44.184652499999999</v>
      </c>
      <c r="CM449" s="724"/>
      <c r="CN449" s="724"/>
      <c r="CO449" s="730">
        <f>'wedstrijd 8-19 en 5-16'!W50</f>
        <v>44.184652499999999</v>
      </c>
      <c r="CP449" s="724"/>
      <c r="CQ449" s="724"/>
      <c r="CR449" s="730">
        <f>'wedstrijd 8-19 en 5-16'!R50</f>
        <v>44.438877500000004</v>
      </c>
      <c r="CS449" s="724"/>
      <c r="CT449" s="724"/>
      <c r="CU449" s="730">
        <f>'wedstrijd 6-17 en 7-18'!J50</f>
        <v>23.458904999999998</v>
      </c>
      <c r="CV449" s="724"/>
      <c r="CW449" s="724"/>
      <c r="CX449" s="730">
        <f>'wedstrijd 6-17 en 7-18'!E50</f>
        <v>22.605789999999999</v>
      </c>
      <c r="CY449" s="724"/>
      <c r="CZ449" s="724"/>
      <c r="DA449" s="730">
        <f>'wedstrijd 6-17 en 7-18'!W50</f>
        <v>33.493589999999998</v>
      </c>
      <c r="DB449" s="724"/>
      <c r="DC449" s="724"/>
      <c r="DD449" s="730">
        <f>'wedstrijd 6-17 en 7-18'!R50</f>
        <v>34.779949999999999</v>
      </c>
      <c r="DE449" s="724"/>
      <c r="DF449" s="724"/>
      <c r="DG449" s="730">
        <f>'wedstrijd 8-19 en 5-16'!J50</f>
        <v>35.602409999999999</v>
      </c>
      <c r="DH449" s="724"/>
      <c r="DI449" s="724"/>
      <c r="DJ449" s="730">
        <f>'wedstrijd 8-19 en 5-16'!E50</f>
        <v>33.493589999999998</v>
      </c>
      <c r="DK449" s="724"/>
      <c r="DL449" s="724"/>
      <c r="DM449" s="730">
        <f>'wedstrijd 4-15 en 9-20'!W50</f>
        <v>33.493589999999998</v>
      </c>
      <c r="DN449" s="724"/>
      <c r="DO449" s="724"/>
      <c r="DP449" s="730">
        <f>'wedstrijd 4-15 en 9-20'!R50</f>
        <v>37.558685000000004</v>
      </c>
      <c r="DQ449" s="724"/>
      <c r="DR449" s="724"/>
      <c r="DS449" s="730">
        <f>'wedstrijd 10-21 en 3-14'!J50</f>
        <v>22.066015</v>
      </c>
      <c r="DT449" s="724"/>
      <c r="DU449" s="724"/>
      <c r="DV449" s="730">
        <f>'wedstrijd 10-21 en 3-14'!E50</f>
        <v>22.214855</v>
      </c>
      <c r="DW449" s="724"/>
      <c r="DX449" s="724"/>
      <c r="DY449" s="730">
        <f>'wedstrijd 2-13 en 11-22'!W50</f>
        <v>11.1725675</v>
      </c>
      <c r="DZ449" s="724"/>
      <c r="EA449" s="724"/>
      <c r="EB449" s="730">
        <f>'wedstrijd 2-13 en 11-22'!R50</f>
        <v>9.5</v>
      </c>
    </row>
    <row r="450" spans="2:132" s="729" customFormat="1" x14ac:dyDescent="0.25">
      <c r="B450" s="729" t="str">
        <f>'wedstrijd 1-12'!O50</f>
        <v>Bouwman Ad</v>
      </c>
      <c r="E450" s="729" t="str">
        <f>'wedstrijd 1-12'!T50</f>
        <v>Reusken Harry*</v>
      </c>
      <c r="H450" s="729" t="str">
        <f>'wedstrijd 2-13 en 11-22'!F50</f>
        <v>Hoefs Marius</v>
      </c>
      <c r="K450" s="729" t="str">
        <f>'wedstrijd 2-13 en 11-22'!K50</f>
        <v>Hagedoorn Rob</v>
      </c>
      <c r="N450" s="729" t="str">
        <f>'wedstrijd 10-21 en 3-14'!S50</f>
        <v xml:space="preserve">Wissel de Ben </v>
      </c>
      <c r="Q450" s="729" t="str">
        <f>'wedstrijd 10-21 en 3-14'!X50</f>
        <v>uitgevallen Levering Bas*</v>
      </c>
      <c r="T450" s="729" t="str">
        <f>'wedstrijd 4-15 en 9-20'!F50</f>
        <v xml:space="preserve">Westland Ries </v>
      </c>
      <c r="W450" s="729" t="str">
        <f>'wedstrijd 4-15 en 9-20'!K50</f>
        <v>Witjes Ge</v>
      </c>
      <c r="Z450" s="729" t="str">
        <f>'wedstrijd 8-19 en 5-16'!S50</f>
        <v>Scheel Jaap</v>
      </c>
      <c r="AC450" s="729" t="str">
        <f>'wedstrijd 8-19 en 5-16'!X50</f>
        <v xml:space="preserve">Westland Ries </v>
      </c>
      <c r="AF450" s="729" t="str">
        <f>'wedstrijd 6-17 en 7-18'!F50</f>
        <v>Janssen Leo</v>
      </c>
      <c r="AI450" s="729" t="str">
        <f>'wedstrijd 6-17 en 7-18'!K50</f>
        <v>Lintelo te Harrie</v>
      </c>
      <c r="AL450" s="729" t="str">
        <f>'wedstrijd 6-17 en 7-18'!S50</f>
        <v>Brand Bert</v>
      </c>
      <c r="AO450" s="729" t="str">
        <f>'wedstrijd 6-17 en 7-18'!X50</f>
        <v>Kasteren van Harry</v>
      </c>
      <c r="AR450" s="729" t="str">
        <f>'wedstrijd 8-19 en 5-16'!F50</f>
        <v>Kasteren van Harry</v>
      </c>
      <c r="AU450" s="729" t="str">
        <f>'wedstrijd 8-19 en 5-16'!K50</f>
        <v>Eijk v. Cees</v>
      </c>
      <c r="AX450" s="729" t="str">
        <f>'wedstrijd 4-15 en 9-20'!S50</f>
        <v>Verleun Jan</v>
      </c>
      <c r="BA450" s="729" t="str">
        <f>'wedstrijd 4-15 en 9-20'!X50</f>
        <v>Kasteren van Harry</v>
      </c>
      <c r="BD450" s="729" t="str">
        <f>'wedstrijd 10-21 en 3-14'!F50</f>
        <v>Hoefs Marius</v>
      </c>
      <c r="BG450" s="729" t="str">
        <f>'wedstrijd 10-21 en 3-14'!K50</f>
        <v>Bode Harry</v>
      </c>
      <c r="BJ450" s="729" t="str">
        <f>'wedstrijd 2-13 en 11-22'!S50</f>
        <v>Vulpen van Roel</v>
      </c>
      <c r="BM450" s="729" t="str">
        <f>'wedstrijd 2-13 en 11-22'!X50</f>
        <v>Mathijsen Bert*</v>
      </c>
      <c r="BP450" s="729" t="str">
        <f>'wedstrijd 1-12'!T50</f>
        <v>Reusken Harry*</v>
      </c>
      <c r="BS450" s="729" t="str">
        <f>'wedstrijd 1-12'!O50</f>
        <v>Bouwman Ad</v>
      </c>
      <c r="BV450" s="729" t="str">
        <f>'wedstrijd 2-13 en 11-22'!K50</f>
        <v>Hagedoorn Rob</v>
      </c>
      <c r="BY450" s="729" t="str">
        <f>'wedstrijd 2-13 en 11-22'!F50</f>
        <v>Hoefs Marius</v>
      </c>
      <c r="CB450" s="729" t="str">
        <f>'wedstrijd 10-21 en 3-14'!X50</f>
        <v>uitgevallen Levering Bas*</v>
      </c>
      <c r="CE450" s="729" t="str">
        <f>'wedstrijd 10-21 en 3-14'!S50</f>
        <v xml:space="preserve">Wissel de Ben </v>
      </c>
      <c r="CH450" s="729" t="str">
        <f>'wedstrijd 4-15 en 9-20'!K50</f>
        <v>Witjes Ge</v>
      </c>
      <c r="CK450" s="729" t="str">
        <f>'wedstrijd 4-15 en 9-20'!F50</f>
        <v xml:space="preserve">Westland Ries </v>
      </c>
      <c r="CN450" s="729" t="str">
        <f>'wedstrijd 8-19 en 5-16'!X50</f>
        <v xml:space="preserve">Westland Ries </v>
      </c>
      <c r="CQ450" s="729" t="str">
        <f>'wedstrijd 8-19 en 5-16'!S50</f>
        <v>Scheel Jaap</v>
      </c>
      <c r="CT450" s="729" t="str">
        <f>'wedstrijd 6-17 en 7-18'!K50</f>
        <v>Lintelo te Harrie</v>
      </c>
      <c r="CW450" s="729" t="str">
        <f>'wedstrijd 6-17 en 7-18'!F50</f>
        <v>Janssen Leo</v>
      </c>
      <c r="CZ450" s="729" t="str">
        <f>'wedstrijd 6-17 en 7-18'!X50</f>
        <v>Kasteren van Harry</v>
      </c>
      <c r="DC450" s="729" t="str">
        <f>'wedstrijd 6-17 en 7-18'!S50</f>
        <v>Brand Bert</v>
      </c>
      <c r="DF450" s="729" t="str">
        <f>'wedstrijd 8-19 en 5-16'!K50</f>
        <v>Eijk v. Cees</v>
      </c>
      <c r="DI450" s="729" t="str">
        <f>'wedstrijd 8-19 en 5-16'!F50</f>
        <v>Kasteren van Harry</v>
      </c>
      <c r="DL450" s="729" t="str">
        <f>'wedstrijd 4-15 en 9-20'!X50</f>
        <v>Kasteren van Harry</v>
      </c>
      <c r="DO450" s="729" t="str">
        <f>'wedstrijd 4-15 en 9-20'!S50</f>
        <v>Verleun Jan</v>
      </c>
      <c r="DR450" s="729" t="str">
        <f>'wedstrijd 10-21 en 3-14'!K50</f>
        <v>Bode Harry</v>
      </c>
      <c r="DU450" s="729" t="str">
        <f>'wedstrijd 10-21 en 3-14'!F50</f>
        <v>Hoefs Marius</v>
      </c>
      <c r="DX450" s="729" t="str">
        <f>'wedstrijd 2-13 en 11-22'!X50</f>
        <v>Mathijsen Bert*</v>
      </c>
      <c r="EA450" s="729" t="str">
        <f>'wedstrijd 2-13 en 11-22'!S50</f>
        <v>Vulpen van Roel</v>
      </c>
    </row>
    <row r="453" spans="2:132" x14ac:dyDescent="0.2">
      <c r="C453" s="723" t="s">
        <v>319</v>
      </c>
      <c r="I453" s="723" t="s">
        <v>319</v>
      </c>
      <c r="O453" s="723" t="s">
        <v>319</v>
      </c>
      <c r="U453" s="723" t="s">
        <v>319</v>
      </c>
      <c r="AA453" s="723" t="s">
        <v>319</v>
      </c>
      <c r="AG453" s="723" t="s">
        <v>319</v>
      </c>
      <c r="AM453" s="723" t="s">
        <v>319</v>
      </c>
      <c r="AS453" s="723" t="s">
        <v>319</v>
      </c>
      <c r="AY453" s="723" t="s">
        <v>319</v>
      </c>
      <c r="BE453" s="723" t="s">
        <v>319</v>
      </c>
      <c r="BK453" s="723" t="s">
        <v>319</v>
      </c>
      <c r="BQ453" s="723" t="s">
        <v>319</v>
      </c>
      <c r="BW453" s="723" t="s">
        <v>319</v>
      </c>
      <c r="CC453" s="723" t="s">
        <v>319</v>
      </c>
      <c r="CI453" s="723" t="s">
        <v>319</v>
      </c>
      <c r="CO453" s="723" t="s">
        <v>319</v>
      </c>
      <c r="CU453" s="723" t="s">
        <v>319</v>
      </c>
      <c r="DA453" s="723" t="s">
        <v>319</v>
      </c>
      <c r="DG453" s="723" t="s">
        <v>319</v>
      </c>
      <c r="DM453" s="723" t="s">
        <v>319</v>
      </c>
      <c r="DS453" s="723" t="s">
        <v>319</v>
      </c>
      <c r="DY453" s="723" t="s">
        <v>319</v>
      </c>
    </row>
    <row r="454" spans="2:132" x14ac:dyDescent="0.2">
      <c r="B454" s="724">
        <f>'wedstrijd 1-12'!L1</f>
        <v>1</v>
      </c>
      <c r="F454" s="725">
        <f>'wedstrijd 1-12'!I2</f>
        <v>43382</v>
      </c>
      <c r="G454" s="724"/>
      <c r="H454" s="724">
        <f>'wedstrijd 2-13 en 11-22'!C1</f>
        <v>2</v>
      </c>
      <c r="I454" s="724"/>
      <c r="J454" s="724"/>
      <c r="K454" s="724"/>
      <c r="L454" s="725">
        <f>'wedstrijd 2-13 en 11-22'!A1</f>
        <v>43389</v>
      </c>
      <c r="M454" s="724"/>
      <c r="N454" s="724">
        <f>'wedstrijd 10-21 en 3-14'!P1</f>
        <v>3</v>
      </c>
      <c r="O454" s="724"/>
      <c r="P454" s="724"/>
      <c r="Q454" s="724"/>
      <c r="R454" s="725">
        <f>'wedstrijd 10-21 en 3-14'!M2</f>
        <v>43396</v>
      </c>
      <c r="S454" s="724"/>
      <c r="T454" s="724">
        <f>'wedstrijd 4-15 en 9-20'!C1</f>
        <v>4</v>
      </c>
      <c r="U454" s="724"/>
      <c r="V454" s="724"/>
      <c r="W454" s="724"/>
      <c r="X454" s="725">
        <f>'wedstrijd 4-15 en 9-20'!A1</f>
        <v>43403</v>
      </c>
      <c r="Y454" s="724"/>
      <c r="Z454" s="724">
        <f>'wedstrijd 8-19 en 5-16'!P1</f>
        <v>5</v>
      </c>
      <c r="AA454" s="724"/>
      <c r="AB454" s="724"/>
      <c r="AC454" s="724"/>
      <c r="AD454" s="725">
        <f>'wedstrijd 8-19 en 5-16'!M2</f>
        <v>43410</v>
      </c>
      <c r="AE454" s="724"/>
      <c r="AF454" s="724">
        <f>'wedstrijd 6-17 en 7-18'!C1</f>
        <v>6</v>
      </c>
      <c r="AG454" s="724"/>
      <c r="AH454" s="724"/>
      <c r="AI454" s="724"/>
      <c r="AJ454" s="725">
        <f>'wedstrijd 6-17 en 7-18'!A1</f>
        <v>43417</v>
      </c>
      <c r="AK454" s="724"/>
      <c r="AL454" s="724">
        <f>'wedstrijd 6-17 en 7-18'!P1</f>
        <v>7</v>
      </c>
      <c r="AM454" s="724"/>
      <c r="AN454" s="724"/>
      <c r="AO454" s="724"/>
      <c r="AP454" s="725">
        <f>'wedstrijd 6-17 en 7-18'!M2</f>
        <v>43424</v>
      </c>
      <c r="AQ454" s="724"/>
      <c r="AR454" s="724">
        <f>'wedstrijd 8-19 en 5-16'!C1</f>
        <v>8</v>
      </c>
      <c r="AS454" s="724"/>
      <c r="AT454" s="724"/>
      <c r="AU454" s="724"/>
      <c r="AV454" s="725">
        <f>'wedstrijd 8-19 en 5-16'!A1</f>
        <v>43431</v>
      </c>
      <c r="AW454" s="724"/>
      <c r="AX454" s="724">
        <f>'wedstrijd 4-15 en 9-20'!P1</f>
        <v>9</v>
      </c>
      <c r="AY454" s="724"/>
      <c r="AZ454" s="724"/>
      <c r="BA454" s="724"/>
      <c r="BB454" s="725">
        <f>'wedstrijd 4-15 en 9-20'!M2</f>
        <v>43438</v>
      </c>
      <c r="BC454" s="724"/>
      <c r="BD454" s="724">
        <f>'wedstrijd 10-21 en 3-14'!C1</f>
        <v>10</v>
      </c>
      <c r="BE454" s="724"/>
      <c r="BF454" s="724"/>
      <c r="BG454" s="724"/>
      <c r="BH454" s="739">
        <f>'wedstrijd 10-21 en 3-14'!A1</f>
        <v>43445</v>
      </c>
      <c r="BI454" s="724"/>
      <c r="BJ454" s="724">
        <f>'wedstrijd 2-13 en 11-22'!P1</f>
        <v>11</v>
      </c>
      <c r="BK454" s="724"/>
      <c r="BL454" s="724"/>
      <c r="BM454" s="724"/>
      <c r="BN454" s="725">
        <f>'wedstrijd 2-13 en 11-22'!M2</f>
        <v>43452</v>
      </c>
      <c r="BO454" s="724"/>
      <c r="BP454" s="724" t="str">
        <f>'wedstrijd 1-12'!L55</f>
        <v>12</v>
      </c>
      <c r="BQ454" s="724"/>
      <c r="BR454" s="724"/>
      <c r="BS454" s="724"/>
      <c r="BT454" s="726" t="str">
        <f>'wedstrijd 1-12'!I55</f>
        <v>08-01-2019</v>
      </c>
      <c r="BU454" s="724"/>
      <c r="BV454" s="724">
        <f>'wedstrijd 2-13 en 11-22'!C55</f>
        <v>13</v>
      </c>
      <c r="BW454" s="724"/>
      <c r="BX454" s="724"/>
      <c r="BY454" s="724"/>
      <c r="BZ454" s="725" t="str">
        <f>'wedstrijd 2-13 en 11-22'!A55</f>
        <v>15-01-2019</v>
      </c>
      <c r="CA454" s="724"/>
      <c r="CB454" s="724">
        <f>'wedstrijd 10-21 en 3-14'!P55</f>
        <v>14</v>
      </c>
      <c r="CC454" s="724"/>
      <c r="CD454" s="724"/>
      <c r="CE454" s="724"/>
      <c r="CF454" s="727" t="str">
        <f>'wedstrijd 10-21 en 3-14'!N55</f>
        <v>22-01-2019</v>
      </c>
      <c r="CG454" s="724"/>
      <c r="CH454" s="724">
        <f>'wedstrijd 4-15 en 9-20'!C55</f>
        <v>15</v>
      </c>
      <c r="CI454" s="724"/>
      <c r="CJ454" s="724"/>
      <c r="CK454" s="724"/>
      <c r="CL454" s="727" t="str">
        <f>'wedstrijd 4-15 en 9-20'!A55</f>
        <v>29-01-2019</v>
      </c>
      <c r="CM454" s="724"/>
      <c r="CN454" s="724">
        <f>'wedstrijd 8-19 en 5-16'!P55</f>
        <v>16</v>
      </c>
      <c r="CO454" s="724"/>
      <c r="CP454" s="724"/>
      <c r="CQ454" s="724"/>
      <c r="CR454" s="727" t="str">
        <f>'wedstrijd 8-19 en 5-16'!N55</f>
        <v>05-02-2019</v>
      </c>
      <c r="CS454" s="724"/>
      <c r="CT454" s="724">
        <f>'wedstrijd 6-17 en 7-18'!C55</f>
        <v>17</v>
      </c>
      <c r="CU454" s="724"/>
      <c r="CV454" s="724"/>
      <c r="CW454" s="724"/>
      <c r="CX454" s="727" t="str">
        <f>'wedstrijd 6-17 en 7-18'!A55</f>
        <v>12-02-2019</v>
      </c>
      <c r="CY454" s="724"/>
      <c r="CZ454" s="724">
        <f>'wedstrijd 6-17 en 7-18'!P55</f>
        <v>18</v>
      </c>
      <c r="DA454" s="724"/>
      <c r="DB454" s="724"/>
      <c r="DC454" s="724"/>
      <c r="DD454" s="727" t="str">
        <f>'wedstrijd 6-17 en 7-18'!N55</f>
        <v>19-02-2019</v>
      </c>
      <c r="DE454" s="724"/>
      <c r="DF454" s="724">
        <f>'wedstrijd 8-19 en 5-16'!C55</f>
        <v>19</v>
      </c>
      <c r="DG454" s="724"/>
      <c r="DH454" s="724"/>
      <c r="DI454" s="724"/>
      <c r="DJ454" s="727" t="str">
        <f>'wedstrijd 8-19 en 5-16'!A55</f>
        <v>26-02-2019</v>
      </c>
      <c r="DK454" s="724"/>
      <c r="DL454" s="724">
        <f>'wedstrijd 4-15 en 9-20'!P55</f>
        <v>20</v>
      </c>
      <c r="DM454" s="724"/>
      <c r="DN454" s="724"/>
      <c r="DO454" s="724"/>
      <c r="DP454" s="727" t="str">
        <f>'wedstrijd 4-15 en 9-20'!N55</f>
        <v>05-03-2019</v>
      </c>
      <c r="DQ454" s="724"/>
      <c r="DR454" s="724">
        <f>'wedstrijd 10-21 en 3-14'!C55</f>
        <v>21</v>
      </c>
      <c r="DS454" s="724"/>
      <c r="DT454" s="724"/>
      <c r="DU454" s="724"/>
      <c r="DV454" s="727" t="str">
        <f>'wedstrijd 10-21 en 3-14'!A55</f>
        <v>12-03-2019</v>
      </c>
      <c r="DW454" s="724"/>
      <c r="DX454" s="724">
        <f>'wedstrijd 2-13 en 11-22'!P55</f>
        <v>22</v>
      </c>
      <c r="DY454" s="724"/>
      <c r="DZ454" s="724"/>
      <c r="EA454" s="724"/>
      <c r="EB454" s="727" t="str">
        <f>'wedstrijd 2-13 en 11-22'!N55</f>
        <v>19-03-2019</v>
      </c>
    </row>
    <row r="455" spans="2:132" x14ac:dyDescent="0.2">
      <c r="G455" s="724"/>
      <c r="H455" s="724"/>
      <c r="I455" s="724"/>
      <c r="J455" s="724"/>
      <c r="K455" s="724"/>
      <c r="L455" s="724"/>
      <c r="M455" s="724"/>
      <c r="N455" s="724"/>
      <c r="O455" s="724"/>
      <c r="P455" s="724"/>
      <c r="Q455" s="724"/>
      <c r="R455" s="724"/>
      <c r="S455" s="724"/>
      <c r="T455" s="724"/>
      <c r="U455" s="724"/>
      <c r="V455" s="724"/>
      <c r="W455" s="724"/>
      <c r="X455" s="724"/>
      <c r="Y455" s="724"/>
      <c r="Z455" s="724"/>
      <c r="AA455" s="724"/>
      <c r="AB455" s="724"/>
      <c r="AC455" s="724"/>
      <c r="AD455" s="724"/>
      <c r="AE455" s="724"/>
      <c r="AF455" s="724"/>
      <c r="AG455" s="724"/>
      <c r="AH455" s="724"/>
      <c r="AI455" s="724"/>
      <c r="AJ455" s="724"/>
      <c r="AK455" s="724"/>
      <c r="AL455" s="724"/>
      <c r="AM455" s="724"/>
      <c r="AN455" s="724"/>
      <c r="AO455" s="724"/>
      <c r="AP455" s="724"/>
      <c r="AQ455" s="724"/>
      <c r="AR455" s="724"/>
      <c r="AS455" s="724"/>
      <c r="AT455" s="724"/>
      <c r="AU455" s="724"/>
      <c r="AV455" s="724"/>
      <c r="AW455" s="724"/>
      <c r="AX455" s="724"/>
      <c r="AY455" s="724"/>
      <c r="AZ455" s="724"/>
      <c r="BA455" s="724"/>
      <c r="BB455" s="724"/>
      <c r="BC455" s="724"/>
      <c r="BD455" s="724"/>
      <c r="BE455" s="724"/>
      <c r="BF455" s="724"/>
      <c r="BG455" s="724"/>
      <c r="BH455" s="724"/>
      <c r="BI455" s="724"/>
      <c r="BJ455" s="724"/>
      <c r="BK455" s="724"/>
      <c r="BL455" s="724"/>
      <c r="BM455" s="724"/>
      <c r="BN455" s="724"/>
      <c r="BO455" s="724"/>
      <c r="BP455" s="724"/>
      <c r="BQ455" s="724"/>
      <c r="BR455" s="724"/>
      <c r="BS455" s="724"/>
      <c r="BT455" s="724"/>
      <c r="BU455" s="724"/>
      <c r="BV455" s="724"/>
      <c r="BW455" s="724"/>
      <c r="BX455" s="724"/>
      <c r="BY455" s="724"/>
      <c r="BZ455" s="724"/>
      <c r="CA455" s="724"/>
      <c r="CB455" s="724"/>
      <c r="CC455" s="724"/>
      <c r="CD455" s="724"/>
      <c r="CE455" s="724"/>
      <c r="CF455" s="724"/>
      <c r="CG455" s="724"/>
      <c r="CH455" s="724"/>
      <c r="CI455" s="724"/>
      <c r="CJ455" s="724"/>
      <c r="CK455" s="724"/>
      <c r="CL455" s="724"/>
      <c r="CM455" s="724"/>
      <c r="CN455" s="724"/>
      <c r="CO455" s="724"/>
      <c r="CP455" s="724"/>
      <c r="CQ455" s="724"/>
      <c r="CR455" s="724"/>
      <c r="CS455" s="724"/>
      <c r="CT455" s="724"/>
      <c r="CU455" s="724"/>
      <c r="CV455" s="724"/>
      <c r="CW455" s="724"/>
      <c r="CX455" s="724"/>
      <c r="CY455" s="724"/>
      <c r="CZ455" s="724"/>
      <c r="DA455" s="724"/>
      <c r="DB455" s="724"/>
      <c r="DC455" s="724"/>
      <c r="DD455" s="724"/>
      <c r="DE455" s="724"/>
      <c r="DF455" s="724"/>
      <c r="DG455" s="724"/>
      <c r="DH455" s="724"/>
      <c r="DI455" s="724"/>
      <c r="DJ455" s="724"/>
      <c r="DK455" s="724"/>
      <c r="DL455" s="724"/>
      <c r="DM455" s="724"/>
      <c r="DN455" s="724"/>
      <c r="DO455" s="724"/>
      <c r="DP455" s="724"/>
      <c r="DQ455" s="724"/>
      <c r="DR455" s="724"/>
      <c r="DS455" s="724"/>
      <c r="DT455" s="724"/>
      <c r="DU455" s="724"/>
      <c r="DV455" s="724"/>
      <c r="DW455" s="724"/>
      <c r="DX455" s="724"/>
      <c r="DY455" s="724"/>
      <c r="DZ455" s="724"/>
      <c r="EA455" s="724"/>
      <c r="EB455" s="724"/>
    </row>
    <row r="456" spans="2:132" x14ac:dyDescent="0.2">
      <c r="G456" s="724"/>
      <c r="H456" s="724"/>
      <c r="I456" s="724"/>
      <c r="J456" s="724"/>
      <c r="K456" s="724"/>
      <c r="L456" s="724"/>
      <c r="M456" s="724"/>
      <c r="N456" s="724"/>
      <c r="O456" s="724"/>
      <c r="P456" s="724"/>
      <c r="Q456" s="724"/>
      <c r="R456" s="724"/>
      <c r="S456" s="724"/>
      <c r="T456" s="724"/>
      <c r="U456" s="724"/>
      <c r="V456" s="724"/>
      <c r="W456" s="724"/>
      <c r="X456" s="724"/>
      <c r="Y456" s="724"/>
      <c r="Z456" s="724"/>
      <c r="AA456" s="724"/>
      <c r="AB456" s="724"/>
      <c r="AC456" s="724"/>
      <c r="AD456" s="724"/>
      <c r="AE456" s="724"/>
      <c r="AF456" s="724"/>
      <c r="AG456" s="724"/>
      <c r="AH456" s="724"/>
      <c r="AI456" s="724"/>
      <c r="AJ456" s="724"/>
      <c r="AK456" s="724"/>
      <c r="AL456" s="724"/>
      <c r="AM456" s="724"/>
      <c r="AN456" s="724"/>
      <c r="AO456" s="724"/>
      <c r="AP456" s="724"/>
      <c r="AQ456" s="724"/>
      <c r="AR456" s="724"/>
      <c r="AS456" s="724"/>
      <c r="AT456" s="724"/>
      <c r="AU456" s="724"/>
      <c r="AV456" s="724"/>
      <c r="AW456" s="724"/>
      <c r="AX456" s="724"/>
      <c r="AY456" s="724"/>
      <c r="AZ456" s="724"/>
      <c r="BA456" s="724"/>
      <c r="BB456" s="724"/>
      <c r="BC456" s="724"/>
      <c r="BD456" s="724"/>
      <c r="BE456" s="724"/>
      <c r="BF456" s="724"/>
      <c r="BG456" s="724"/>
      <c r="BH456" s="724"/>
      <c r="BI456" s="724"/>
      <c r="BJ456" s="724"/>
      <c r="BK456" s="724"/>
      <c r="BL456" s="724"/>
      <c r="BM456" s="724"/>
      <c r="BN456" s="724"/>
      <c r="BO456" s="724"/>
      <c r="BP456" s="724"/>
      <c r="BQ456" s="724"/>
      <c r="BR456" s="724"/>
      <c r="BS456" s="724"/>
      <c r="BT456" s="724"/>
      <c r="BU456" s="724"/>
      <c r="BV456" s="724"/>
      <c r="BW456" s="724"/>
      <c r="BX456" s="724"/>
      <c r="BY456" s="724"/>
      <c r="BZ456" s="724"/>
      <c r="CA456" s="724"/>
      <c r="CB456" s="724"/>
      <c r="CC456" s="724"/>
      <c r="CD456" s="724"/>
      <c r="CE456" s="724"/>
      <c r="CF456" s="724"/>
      <c r="CG456" s="724"/>
      <c r="CH456" s="724"/>
      <c r="CI456" s="724"/>
      <c r="CJ456" s="724"/>
      <c r="CK456" s="724"/>
      <c r="CL456" s="724"/>
      <c r="CM456" s="724"/>
      <c r="CN456" s="724"/>
      <c r="CO456" s="724"/>
      <c r="CP456" s="724"/>
      <c r="CQ456" s="724"/>
      <c r="CR456" s="724"/>
      <c r="CS456" s="724"/>
      <c r="CT456" s="724"/>
      <c r="CU456" s="724"/>
      <c r="CV456" s="724"/>
      <c r="CW456" s="724"/>
      <c r="CX456" s="724"/>
      <c r="CY456" s="724"/>
      <c r="CZ456" s="724"/>
      <c r="DA456" s="724"/>
      <c r="DB456" s="724"/>
      <c r="DC456" s="724"/>
      <c r="DD456" s="724"/>
      <c r="DE456" s="724"/>
      <c r="DF456" s="724"/>
      <c r="DG456" s="724"/>
      <c r="DH456" s="724"/>
      <c r="DI456" s="724"/>
      <c r="DJ456" s="724"/>
      <c r="DK456" s="724"/>
      <c r="DL456" s="724"/>
      <c r="DM456" s="724"/>
      <c r="DN456" s="724"/>
      <c r="DO456" s="724"/>
      <c r="DP456" s="724"/>
      <c r="DQ456" s="724"/>
      <c r="DR456" s="724"/>
      <c r="DS456" s="724"/>
      <c r="DT456" s="724"/>
      <c r="DU456" s="724"/>
      <c r="DV456" s="724"/>
      <c r="DW456" s="724"/>
      <c r="DX456" s="724"/>
      <c r="DY456" s="724"/>
      <c r="DZ456" s="724"/>
      <c r="EA456" s="724"/>
      <c r="EB456" s="724"/>
    </row>
    <row r="457" spans="2:132" x14ac:dyDescent="0.2">
      <c r="B457" s="724"/>
      <c r="C457" s="724" t="str">
        <f>'wedstrijd 1-12'!L51</f>
        <v>C</v>
      </c>
      <c r="D457" s="724"/>
      <c r="E457" s="724"/>
      <c r="F457" s="724" t="str">
        <f>'wedstrijd 1-12'!Q51</f>
        <v>C</v>
      </c>
      <c r="G457" s="724"/>
      <c r="H457" s="724"/>
      <c r="I457" s="724" t="str">
        <f>'wedstrijd 2-13 en 11-22'!C51</f>
        <v>B</v>
      </c>
      <c r="J457" s="724"/>
      <c r="K457" s="724"/>
      <c r="L457" s="724" t="str">
        <f>'wedstrijd 2-13 en 11-22'!H51</f>
        <v>B</v>
      </c>
      <c r="M457" s="724"/>
      <c r="N457" s="724"/>
      <c r="O457" s="724" t="str">
        <f>'wedstrijd 10-21 en 3-14'!P51</f>
        <v>H</v>
      </c>
      <c r="P457" s="724"/>
      <c r="Q457" s="724"/>
      <c r="R457" s="724" t="str">
        <f>'wedstrijd 10-21 en 3-14'!U51</f>
        <v>H</v>
      </c>
      <c r="S457" s="724"/>
      <c r="T457" s="724"/>
      <c r="U457" s="724" t="str">
        <f>'wedstrijd 4-15 en 9-20'!C51</f>
        <v>H</v>
      </c>
      <c r="V457" s="724"/>
      <c r="W457" s="724"/>
      <c r="X457" s="724" t="str">
        <f>'wedstrijd 4-15 en 9-20'!H51</f>
        <v>H</v>
      </c>
      <c r="Y457" s="724"/>
      <c r="Z457" s="724"/>
      <c r="AA457" s="724" t="str">
        <f>'wedstrijd 8-19 en 5-16'!P51</f>
        <v>D</v>
      </c>
      <c r="AB457" s="724"/>
      <c r="AC457" s="724"/>
      <c r="AD457" s="724" t="str">
        <f>'wedstrijd 8-19 en 5-16'!U51</f>
        <v>D</v>
      </c>
      <c r="AE457" s="724"/>
      <c r="AF457" s="724"/>
      <c r="AG457" s="724" t="str">
        <f>'wedstrijd 6-17 en 7-18'!C51</f>
        <v>B</v>
      </c>
      <c r="AH457" s="724"/>
      <c r="AI457" s="724"/>
      <c r="AJ457" s="724" t="str">
        <f>'wedstrijd 6-17 en 7-18'!H51</f>
        <v>B</v>
      </c>
      <c r="AK457" s="724"/>
      <c r="AL457" s="724"/>
      <c r="AM457" s="724" t="str">
        <f>'wedstrijd 6-17 en 7-18'!P51</f>
        <v>B</v>
      </c>
      <c r="AN457" s="724"/>
      <c r="AO457" s="724"/>
      <c r="AP457" s="724" t="str">
        <f>'wedstrijd 6-17 en 7-18'!U51</f>
        <v>B</v>
      </c>
      <c r="AQ457" s="724"/>
      <c r="AR457" s="724"/>
      <c r="AS457" s="724" t="str">
        <f>'wedstrijd 8-19 en 5-16'!C51</f>
        <v>B</v>
      </c>
      <c r="AT457" s="724"/>
      <c r="AU457" s="724"/>
      <c r="AV457" s="724" t="str">
        <f>'wedstrijd 8-19 en 5-16'!H51</f>
        <v>B</v>
      </c>
      <c r="AW457" s="724"/>
      <c r="AX457" s="724"/>
      <c r="AY457" s="724" t="str">
        <f>'wedstrijd 4-15 en 9-20'!P51</f>
        <v>F</v>
      </c>
      <c r="AZ457" s="724"/>
      <c r="BA457" s="724"/>
      <c r="BB457" s="724" t="str">
        <f>'wedstrijd 4-15 en 9-20'!U51</f>
        <v>F</v>
      </c>
      <c r="BC457" s="724"/>
      <c r="BD457" s="724"/>
      <c r="BE457" s="724" t="str">
        <f>'wedstrijd 10-21 en 3-14'!C51</f>
        <v>B</v>
      </c>
      <c r="BF457" s="724"/>
      <c r="BG457" s="724"/>
      <c r="BH457" s="724" t="str">
        <f>'wedstrijd 10-21 en 3-14'!H51</f>
        <v>B</v>
      </c>
      <c r="BI457" s="724"/>
      <c r="BJ457" s="724"/>
      <c r="BK457" s="724" t="str">
        <f>'wedstrijd 2-13 en 11-22'!P51</f>
        <v>F</v>
      </c>
      <c r="BL457" s="724"/>
      <c r="BM457" s="724"/>
      <c r="BN457" s="724" t="str">
        <f>'wedstrijd 2-13 en 11-22'!U51</f>
        <v>F</v>
      </c>
      <c r="BO457" s="724"/>
      <c r="BP457" s="724"/>
      <c r="BQ457" s="724" t="str">
        <f>'wedstrijd 1-12'!Q51</f>
        <v>C</v>
      </c>
      <c r="BR457" s="724"/>
      <c r="BS457" s="724"/>
      <c r="BT457" s="724" t="str">
        <f>'wedstrijd 1-12'!L51</f>
        <v>C</v>
      </c>
      <c r="BU457" s="724"/>
      <c r="BV457" s="724"/>
      <c r="BW457" s="724" t="str">
        <f>'wedstrijd 2-13 en 11-22'!H51</f>
        <v>B</v>
      </c>
      <c r="BX457" s="724"/>
      <c r="BY457" s="724"/>
      <c r="BZ457" s="724" t="str">
        <f>'wedstrijd 2-13 en 11-22'!C51</f>
        <v>B</v>
      </c>
      <c r="CA457" s="724"/>
      <c r="CB457" s="724"/>
      <c r="CC457" s="724" t="str">
        <f>'wedstrijd 10-21 en 3-14'!U51</f>
        <v>H</v>
      </c>
      <c r="CD457" s="724"/>
      <c r="CE457" s="724"/>
      <c r="CF457" s="724" t="str">
        <f>'wedstrijd 10-21 en 3-14'!P51</f>
        <v>H</v>
      </c>
      <c r="CG457" s="724"/>
      <c r="CH457" s="724"/>
      <c r="CI457" s="724" t="str">
        <f>'wedstrijd 4-15 en 9-20'!H51</f>
        <v>H</v>
      </c>
      <c r="CJ457" s="724"/>
      <c r="CK457" s="724"/>
      <c r="CL457" s="724" t="str">
        <f>'wedstrijd 4-15 en 9-20'!C51</f>
        <v>H</v>
      </c>
      <c r="CM457" s="724"/>
      <c r="CN457" s="724"/>
      <c r="CO457" s="724" t="str">
        <f>'wedstrijd 8-19 en 5-16'!U51</f>
        <v>D</v>
      </c>
      <c r="CP457" s="724"/>
      <c r="CQ457" s="724"/>
      <c r="CR457" s="724" t="str">
        <f>'wedstrijd 8-19 en 5-16'!P51</f>
        <v>D</v>
      </c>
      <c r="CS457" s="724"/>
      <c r="CT457" s="724"/>
      <c r="CU457" s="724" t="str">
        <f>'wedstrijd 6-17 en 7-18'!H51</f>
        <v>B</v>
      </c>
      <c r="CV457" s="724"/>
      <c r="CW457" s="724"/>
      <c r="CX457" s="724" t="str">
        <f>'wedstrijd 6-17 en 7-18'!C51</f>
        <v>B</v>
      </c>
      <c r="CY457" s="724"/>
      <c r="CZ457" s="724"/>
      <c r="DA457" s="724" t="str">
        <f>'wedstrijd 6-17 en 7-18'!U51</f>
        <v>B</v>
      </c>
      <c r="DB457" s="724"/>
      <c r="DC457" s="724"/>
      <c r="DD457" s="724" t="str">
        <f>'wedstrijd 6-17 en 7-18'!P51</f>
        <v>B</v>
      </c>
      <c r="DE457" s="724"/>
      <c r="DF457" s="724"/>
      <c r="DG457" s="724" t="str">
        <f>'wedstrijd 8-19 en 5-16'!H51</f>
        <v>B</v>
      </c>
      <c r="DH457" s="724"/>
      <c r="DI457" s="724"/>
      <c r="DJ457" s="724" t="str">
        <f>'wedstrijd 8-19 en 5-16'!C51</f>
        <v>B</v>
      </c>
      <c r="DK457" s="724"/>
      <c r="DL457" s="724"/>
      <c r="DM457" s="724" t="str">
        <f>'wedstrijd 4-15 en 9-20'!U51</f>
        <v>F</v>
      </c>
      <c r="DN457" s="724"/>
      <c r="DO457" s="724"/>
      <c r="DP457" s="724" t="str">
        <f>'wedstrijd 4-15 en 9-20'!P51</f>
        <v>F</v>
      </c>
      <c r="DQ457" s="724"/>
      <c r="DR457" s="724"/>
      <c r="DS457" s="724" t="str">
        <f>'wedstrijd 10-21 en 3-14'!H51</f>
        <v>B</v>
      </c>
      <c r="DT457" s="724"/>
      <c r="DU457" s="724"/>
      <c r="DV457" s="724" t="str">
        <f>'wedstrijd 10-21 en 3-14'!C51</f>
        <v>B</v>
      </c>
      <c r="DW457" s="724"/>
      <c r="DX457" s="724"/>
      <c r="DY457" s="724" t="str">
        <f>'wedstrijd 2-13 en 11-22'!U51</f>
        <v>F</v>
      </c>
      <c r="DZ457" s="724"/>
      <c r="EA457" s="724"/>
      <c r="EB457" s="724" t="str">
        <f>'wedstrijd 2-13 en 11-22'!P51</f>
        <v>F</v>
      </c>
    </row>
    <row r="458" spans="2:132" x14ac:dyDescent="0.2">
      <c r="B458" s="724"/>
      <c r="C458" s="724"/>
      <c r="D458" s="724"/>
      <c r="E458" s="724"/>
      <c r="F458" s="724"/>
      <c r="G458" s="724"/>
      <c r="H458" s="724"/>
      <c r="I458" s="724"/>
      <c r="J458" s="724"/>
      <c r="K458" s="724"/>
      <c r="L458" s="724"/>
      <c r="M458" s="724"/>
      <c r="N458" s="724"/>
      <c r="O458" s="724"/>
      <c r="P458" s="724"/>
      <c r="Q458" s="724"/>
      <c r="R458" s="724"/>
      <c r="S458" s="724"/>
      <c r="T458" s="724"/>
      <c r="U458" s="724"/>
      <c r="V458" s="724"/>
      <c r="W458" s="724"/>
      <c r="X458" s="724"/>
      <c r="Y458" s="724"/>
      <c r="Z458" s="724"/>
      <c r="AA458" s="724"/>
      <c r="AB458" s="724"/>
      <c r="AC458" s="724"/>
      <c r="AD458" s="724"/>
      <c r="AE458" s="724"/>
      <c r="AF458" s="724"/>
      <c r="AG458" s="724"/>
      <c r="AH458" s="724"/>
      <c r="AI458" s="724"/>
      <c r="AJ458" s="724"/>
      <c r="AK458" s="724"/>
      <c r="AL458" s="724"/>
      <c r="AM458" s="724"/>
      <c r="AN458" s="724"/>
      <c r="AO458" s="724"/>
      <c r="AP458" s="724"/>
      <c r="AQ458" s="724"/>
      <c r="AR458" s="724"/>
      <c r="AS458" s="724"/>
      <c r="AT458" s="724"/>
      <c r="AU458" s="724"/>
      <c r="AV458" s="724"/>
      <c r="AW458" s="724"/>
      <c r="AX458" s="724"/>
      <c r="AY458" s="724"/>
      <c r="AZ458" s="724"/>
      <c r="BA458" s="724"/>
      <c r="BB458" s="724"/>
      <c r="BC458" s="724"/>
      <c r="BD458" s="724"/>
      <c r="BE458" s="724"/>
      <c r="BF458" s="724"/>
      <c r="BG458" s="724"/>
      <c r="BH458" s="724"/>
      <c r="BI458" s="724"/>
      <c r="BJ458" s="724"/>
      <c r="BK458" s="724"/>
      <c r="BL458" s="724"/>
      <c r="BM458" s="724"/>
      <c r="BN458" s="724"/>
      <c r="BO458" s="724"/>
      <c r="BP458" s="724"/>
      <c r="BQ458" s="724"/>
      <c r="BR458" s="724"/>
      <c r="BS458" s="724"/>
      <c r="BT458" s="724"/>
      <c r="BU458" s="724"/>
      <c r="BV458" s="724"/>
      <c r="BW458" s="724"/>
      <c r="BX458" s="724"/>
      <c r="BY458" s="724"/>
      <c r="BZ458" s="724"/>
      <c r="CA458" s="724"/>
      <c r="CB458" s="724"/>
      <c r="CC458" s="724"/>
      <c r="CD458" s="724"/>
      <c r="CE458" s="724"/>
      <c r="CF458" s="724"/>
      <c r="CG458" s="724"/>
      <c r="CH458" s="724"/>
      <c r="CI458" s="724"/>
      <c r="CJ458" s="724"/>
      <c r="CK458" s="724"/>
      <c r="CL458" s="724"/>
      <c r="CM458" s="724"/>
      <c r="CN458" s="724"/>
      <c r="CO458" s="724"/>
      <c r="CP458" s="724"/>
      <c r="CQ458" s="724"/>
      <c r="CR458" s="724"/>
      <c r="CS458" s="724"/>
      <c r="CT458" s="724"/>
      <c r="CU458" s="724"/>
      <c r="CV458" s="724"/>
      <c r="CW458" s="724"/>
      <c r="CX458" s="724"/>
      <c r="CY458" s="724"/>
      <c r="CZ458" s="724"/>
      <c r="DA458" s="724"/>
      <c r="DB458" s="724"/>
      <c r="DC458" s="724"/>
      <c r="DD458" s="724"/>
      <c r="DE458" s="724"/>
      <c r="DF458" s="724"/>
      <c r="DG458" s="724"/>
      <c r="DH458" s="724"/>
      <c r="DI458" s="724"/>
      <c r="DJ458" s="724"/>
      <c r="DK458" s="724"/>
      <c r="DL458" s="724"/>
      <c r="DM458" s="724"/>
      <c r="DN458" s="724"/>
      <c r="DO458" s="724"/>
      <c r="DP458" s="724"/>
      <c r="DQ458" s="724"/>
      <c r="DR458" s="724"/>
      <c r="DS458" s="724"/>
      <c r="DT458" s="724"/>
      <c r="DU458" s="724"/>
      <c r="DV458" s="724"/>
      <c r="DW458" s="724"/>
      <c r="DX458" s="724"/>
      <c r="DY458" s="724"/>
      <c r="DZ458" s="724"/>
      <c r="EA458" s="724"/>
      <c r="EB458" s="724"/>
    </row>
    <row r="459" spans="2:132" x14ac:dyDescent="0.2">
      <c r="B459" s="724"/>
      <c r="C459" s="730">
        <f>'wedstrijd 1-12'!N51</f>
        <v>43.318485000000003</v>
      </c>
      <c r="D459" s="724"/>
      <c r="E459" s="724"/>
      <c r="F459" s="730">
        <f>'wedstrijd 1-12'!S51</f>
        <v>38.925437500000001</v>
      </c>
      <c r="G459" s="724"/>
      <c r="H459" s="724"/>
      <c r="I459" s="730">
        <f>'wedstrijd 2-13 en 11-22'!E51</f>
        <v>44.184652499999999</v>
      </c>
      <c r="J459" s="724"/>
      <c r="K459" s="724"/>
      <c r="L459" s="730">
        <f>'wedstrijd 2-13 en 11-22'!J51</f>
        <v>52.091837500000004</v>
      </c>
      <c r="M459" s="724"/>
      <c r="N459" s="724"/>
      <c r="O459" s="730">
        <f>'wedstrijd 10-21 en 3-14'!R51</f>
        <v>9.5</v>
      </c>
      <c r="P459" s="724"/>
      <c r="Q459" s="724"/>
      <c r="R459" s="730">
        <f>'wedstrijd 10-21 en 3-14'!W51</f>
        <v>9.5</v>
      </c>
      <c r="S459" s="724"/>
      <c r="T459" s="724"/>
      <c r="U459" s="730">
        <f>'wedstrijd 4-15 en 9-20'!E51</f>
        <v>9.5</v>
      </c>
      <c r="V459" s="724"/>
      <c r="W459" s="724"/>
      <c r="X459" s="730">
        <f>'wedstrijd 4-15 en 9-20'!J51</f>
        <v>9.5</v>
      </c>
      <c r="Y459" s="724"/>
      <c r="Z459" s="724"/>
      <c r="AA459" s="730">
        <f>'wedstrijd 8-19 en 5-16'!R51</f>
        <v>33.493589999999998</v>
      </c>
      <c r="AB459" s="724"/>
      <c r="AC459" s="724"/>
      <c r="AD459" s="730">
        <f>'wedstrijd 8-19 en 5-16'!W51</f>
        <v>33.214284999999997</v>
      </c>
      <c r="AE459" s="724"/>
      <c r="AF459" s="724"/>
      <c r="AG459" s="730">
        <f>'wedstrijd 6-17 en 7-18'!E51</f>
        <v>47.067900000000002</v>
      </c>
      <c r="AH459" s="724"/>
      <c r="AI459" s="724"/>
      <c r="AJ459" s="730">
        <f>'wedstrijd 6-17 en 7-18'!J51</f>
        <v>44.426047499999996</v>
      </c>
      <c r="AK459" s="724"/>
      <c r="AL459" s="724"/>
      <c r="AM459" s="730">
        <f>'wedstrijd 6-17 en 7-18'!R51</f>
        <v>38.988095000000001</v>
      </c>
      <c r="AN459" s="724"/>
      <c r="AO459" s="724"/>
      <c r="AP459" s="730">
        <f>'wedstrijd 6-17 en 7-18'!W51</f>
        <v>44.184652499999999</v>
      </c>
      <c r="AQ459" s="724"/>
      <c r="AR459" s="724"/>
      <c r="AS459" s="730">
        <f>'wedstrijd 8-19 en 5-16'!E51</f>
        <v>44.184652499999999</v>
      </c>
      <c r="AT459" s="724"/>
      <c r="AU459" s="724"/>
      <c r="AV459" s="730">
        <f>'wedstrijd 8-19 en 5-16'!J51</f>
        <v>54.712642499999994</v>
      </c>
      <c r="AW459" s="724"/>
      <c r="AX459" s="724"/>
      <c r="AY459" s="730">
        <f>'wedstrijd 4-15 en 9-20'!R51</f>
        <v>22.058822500000002</v>
      </c>
      <c r="AZ459" s="724"/>
      <c r="BA459" s="724"/>
      <c r="BB459" s="730">
        <f>'wedstrijd 4-15 en 9-20'!W51</f>
        <v>22.214855</v>
      </c>
      <c r="BC459" s="724"/>
      <c r="BD459" s="724"/>
      <c r="BE459" s="730">
        <f>'wedstrijd 10-21 en 3-14'!E51</f>
        <v>52.091837500000004</v>
      </c>
      <c r="BF459" s="724"/>
      <c r="BG459" s="724"/>
      <c r="BH459" s="730">
        <f>'wedstrijd 10-21 en 3-14'!J51</f>
        <v>38.988095000000001</v>
      </c>
      <c r="BI459" s="724"/>
      <c r="BJ459" s="724"/>
      <c r="BK459" s="730">
        <f>'wedstrijd 2-13 en 11-22'!R51</f>
        <v>22.066015</v>
      </c>
      <c r="BL459" s="724"/>
      <c r="BM459" s="724"/>
      <c r="BN459" s="730">
        <f>'wedstrijd 2-13 en 11-22'!W51</f>
        <v>22.605789999999999</v>
      </c>
      <c r="BO459" s="724"/>
      <c r="BP459" s="724"/>
      <c r="BQ459" s="730">
        <f>'wedstrijd 1-12'!S51</f>
        <v>38.925437500000001</v>
      </c>
      <c r="BR459" s="724"/>
      <c r="BS459" s="724"/>
      <c r="BT459" s="730">
        <f>'wedstrijd 1-12'!N51</f>
        <v>43.318485000000003</v>
      </c>
      <c r="BU459" s="724"/>
      <c r="BV459" s="724"/>
      <c r="BW459" s="730">
        <f>'wedstrijd 2-13 en 11-22'!J51</f>
        <v>52.091837500000004</v>
      </c>
      <c r="BX459" s="724"/>
      <c r="BY459" s="724"/>
      <c r="BZ459" s="730">
        <f>'wedstrijd 2-13 en 11-22'!E51</f>
        <v>44.184652499999999</v>
      </c>
      <c r="CA459" s="724"/>
      <c r="CB459" s="724"/>
      <c r="CC459" s="730">
        <f>'wedstrijd 10-21 en 3-14'!W51</f>
        <v>9.5</v>
      </c>
      <c r="CD459" s="724"/>
      <c r="CE459" s="724"/>
      <c r="CF459" s="730">
        <f>'wedstrijd 10-21 en 3-14'!R51</f>
        <v>9.5</v>
      </c>
      <c r="CG459" s="724"/>
      <c r="CH459" s="724"/>
      <c r="CI459" s="730">
        <f>'wedstrijd 4-15 en 9-20'!J51</f>
        <v>9.5</v>
      </c>
      <c r="CJ459" s="724"/>
      <c r="CK459" s="724"/>
      <c r="CL459" s="730">
        <f>'wedstrijd 4-15 en 9-20'!E51</f>
        <v>9.5</v>
      </c>
      <c r="CM459" s="724"/>
      <c r="CN459" s="724"/>
      <c r="CO459" s="730">
        <f>'wedstrijd 8-19 en 5-16'!W51</f>
        <v>33.214284999999997</v>
      </c>
      <c r="CP459" s="724"/>
      <c r="CQ459" s="724"/>
      <c r="CR459" s="730">
        <f>'wedstrijd 8-19 en 5-16'!R51</f>
        <v>33.493589999999998</v>
      </c>
      <c r="CS459" s="724"/>
      <c r="CT459" s="724"/>
      <c r="CU459" s="730">
        <f>'wedstrijd 6-17 en 7-18'!J51</f>
        <v>44.426047499999996</v>
      </c>
      <c r="CV459" s="724"/>
      <c r="CW459" s="724"/>
      <c r="CX459" s="730">
        <f>'wedstrijd 6-17 en 7-18'!E51</f>
        <v>47.067900000000002</v>
      </c>
      <c r="CY459" s="724"/>
      <c r="CZ459" s="724"/>
      <c r="DA459" s="730">
        <f>'wedstrijd 6-17 en 7-18'!W51</f>
        <v>44.184652499999999</v>
      </c>
      <c r="DB459" s="724"/>
      <c r="DC459" s="724"/>
      <c r="DD459" s="730">
        <f>'wedstrijd 6-17 en 7-18'!R51</f>
        <v>38.988095000000001</v>
      </c>
      <c r="DE459" s="724"/>
      <c r="DF459" s="724"/>
      <c r="DG459" s="730">
        <f>'wedstrijd 8-19 en 5-16'!J51</f>
        <v>54.712642499999994</v>
      </c>
      <c r="DH459" s="724"/>
      <c r="DI459" s="724"/>
      <c r="DJ459" s="730">
        <f>'wedstrijd 8-19 en 5-16'!E51</f>
        <v>44.184652499999999</v>
      </c>
      <c r="DK459" s="724"/>
      <c r="DL459" s="724"/>
      <c r="DM459" s="730">
        <f>'wedstrijd 4-15 en 9-20'!W51</f>
        <v>22.214855</v>
      </c>
      <c r="DN459" s="724"/>
      <c r="DO459" s="724"/>
      <c r="DP459" s="730">
        <f>'wedstrijd 4-15 en 9-20'!R51</f>
        <v>22.058822500000002</v>
      </c>
      <c r="DQ459" s="724"/>
      <c r="DR459" s="724"/>
      <c r="DS459" s="730">
        <f>'wedstrijd 10-21 en 3-14'!J51</f>
        <v>38.988095000000001</v>
      </c>
      <c r="DT459" s="724"/>
      <c r="DU459" s="724"/>
      <c r="DV459" s="730">
        <f>'wedstrijd 10-21 en 3-14'!E51</f>
        <v>52.091837500000004</v>
      </c>
      <c r="DW459" s="724"/>
      <c r="DX459" s="724"/>
      <c r="DY459" s="730">
        <f>'wedstrijd 2-13 en 11-22'!W51</f>
        <v>22.605789999999999</v>
      </c>
      <c r="DZ459" s="724"/>
      <c r="EA459" s="724"/>
      <c r="EB459" s="730">
        <f>'wedstrijd 2-13 en 11-22'!R51</f>
        <v>22.066015</v>
      </c>
    </row>
    <row r="460" spans="2:132" s="729" customFormat="1" x14ac:dyDescent="0.25">
      <c r="B460" s="729" t="str">
        <f>'wedstrijd 1-12'!O51</f>
        <v>Vendrig Kees</v>
      </c>
      <c r="E460" s="729" t="str">
        <f>'wedstrijd 1-12'!T51</f>
        <v>Beem v.Gerrit</v>
      </c>
      <c r="H460" s="729" t="str">
        <f>'wedstrijd 2-13 en 11-22'!F51</f>
        <v xml:space="preserve">Westland Ries </v>
      </c>
      <c r="K460" s="729" t="str">
        <f>'wedstrijd 2-13 en 11-22'!K51</f>
        <v>Schaik van Koos</v>
      </c>
      <c r="N460" s="729" t="str">
        <f>'wedstrijd 10-21 en 3-14'!S51</f>
        <v>Vliet v. Gerard</v>
      </c>
      <c r="Q460" s="729" t="str">
        <f>'wedstrijd 10-21 en 3-14'!X51</f>
        <v>Vlooswijk Co</v>
      </c>
      <c r="T460" s="729" t="str">
        <f>'wedstrijd 4-15 en 9-20'!F51</f>
        <v>Vulpen van Roel</v>
      </c>
      <c r="W460" s="729" t="str">
        <f>'wedstrijd 4-15 en 9-20'!K51</f>
        <v>Vliet v. Gerard</v>
      </c>
      <c r="Z460" s="729" t="str">
        <f>'wedstrijd 8-19 en 5-16'!S51</f>
        <v>Kasteren van Harry</v>
      </c>
      <c r="AC460" s="729" t="str">
        <f>'wedstrijd 8-19 en 5-16'!X51</f>
        <v>Janmaat Kees</v>
      </c>
      <c r="AF460" s="729" t="str">
        <f>'wedstrijd 6-17 en 7-18'!F51</f>
        <v>Kraan Ries</v>
      </c>
      <c r="AI460" s="729" t="str">
        <f>'wedstrijd 6-17 en 7-18'!K51</f>
        <v>Heumen Wim</v>
      </c>
      <c r="AL460" s="729" t="str">
        <f>'wedstrijd 6-17 en 7-18'!S51</f>
        <v>uitgevallen Levering Bas*</v>
      </c>
      <c r="AO460" s="729" t="str">
        <f>'wedstrijd 6-17 en 7-18'!X51</f>
        <v xml:space="preserve">Westland Ries </v>
      </c>
      <c r="AR460" s="729" t="str">
        <f>'wedstrijd 8-19 en 5-16'!F51</f>
        <v xml:space="preserve">Westland Ries </v>
      </c>
      <c r="AU460" s="729" t="str">
        <f>'wedstrijd 8-19 en 5-16'!K51</f>
        <v>Haselkamp v.d.Toon</v>
      </c>
      <c r="AX460" s="729" t="str">
        <f>'wedstrijd 4-15 en 9-20'!S51</f>
        <v>Muller Arthur</v>
      </c>
      <c r="BA460" s="729" t="str">
        <f>'wedstrijd 4-15 en 9-20'!X51</f>
        <v>Hoefs Marius</v>
      </c>
      <c r="BD460" s="729" t="str">
        <f>'wedstrijd 10-21 en 3-14'!F51</f>
        <v>Schaik van Koos</v>
      </c>
      <c r="BG460" s="729" t="str">
        <f>'wedstrijd 10-21 en 3-14'!K51</f>
        <v>uitgevallen Levering Bas*</v>
      </c>
      <c r="BJ460" s="729" t="str">
        <f>'wedstrijd 2-13 en 11-22'!S51</f>
        <v>Bode Harry</v>
      </c>
      <c r="BM460" s="729" t="str">
        <f>'wedstrijd 2-13 en 11-22'!X51</f>
        <v>Janssen Leo</v>
      </c>
      <c r="BP460" s="729" t="str">
        <f>'wedstrijd 1-12'!T51</f>
        <v>Beem v.Gerrit</v>
      </c>
      <c r="BS460" s="729" t="str">
        <f>'wedstrijd 1-12'!O51</f>
        <v>Vendrig Kees</v>
      </c>
      <c r="BV460" s="729" t="str">
        <f>'wedstrijd 2-13 en 11-22'!K51</f>
        <v>Schaik van Koos</v>
      </c>
      <c r="BY460" s="729" t="str">
        <f>'wedstrijd 2-13 en 11-22'!F51</f>
        <v xml:space="preserve">Westland Ries </v>
      </c>
      <c r="CB460" s="729" t="str">
        <f>'wedstrijd 10-21 en 3-14'!X51</f>
        <v>Vlooswijk Co</v>
      </c>
      <c r="CE460" s="729" t="str">
        <f>'wedstrijd 10-21 en 3-14'!S51</f>
        <v>Vliet v. Gerard</v>
      </c>
      <c r="CH460" s="729" t="str">
        <f>'wedstrijd 4-15 en 9-20'!K51</f>
        <v>Vliet v. Gerard</v>
      </c>
      <c r="CK460" s="729" t="str">
        <f>'wedstrijd 4-15 en 9-20'!F51</f>
        <v>Vulpen van Roel</v>
      </c>
      <c r="CN460" s="729" t="str">
        <f>'wedstrijd 8-19 en 5-16'!X51</f>
        <v>Janmaat Kees</v>
      </c>
      <c r="CQ460" s="729" t="str">
        <f>'wedstrijd 8-19 en 5-16'!S51</f>
        <v>Kasteren van Harry</v>
      </c>
      <c r="CT460" s="729" t="str">
        <f>'wedstrijd 6-17 en 7-18'!K51</f>
        <v>Heumen Wim</v>
      </c>
      <c r="CW460" s="729" t="str">
        <f>'wedstrijd 6-17 en 7-18'!F51</f>
        <v>Kraan Ries</v>
      </c>
      <c r="CZ460" s="729" t="str">
        <f>'wedstrijd 6-17 en 7-18'!X51</f>
        <v xml:space="preserve">Westland Ries </v>
      </c>
      <c r="DC460" s="729" t="str">
        <f>'wedstrijd 6-17 en 7-18'!S51</f>
        <v>uitgevallen Levering Bas*</v>
      </c>
      <c r="DF460" s="729" t="str">
        <f>'wedstrijd 8-19 en 5-16'!K51</f>
        <v>Haselkamp v.d.Toon</v>
      </c>
      <c r="DI460" s="729" t="str">
        <f>'wedstrijd 8-19 en 5-16'!F51</f>
        <v xml:space="preserve">Westland Ries </v>
      </c>
      <c r="DL460" s="729" t="str">
        <f>'wedstrijd 4-15 en 9-20'!X51</f>
        <v>Hoefs Marius</v>
      </c>
      <c r="DO460" s="729" t="str">
        <f>'wedstrijd 4-15 en 9-20'!S51</f>
        <v>Muller Arthur</v>
      </c>
      <c r="DR460" s="729" t="str">
        <f>'wedstrijd 10-21 en 3-14'!K51</f>
        <v>uitgevallen Levering Bas*</v>
      </c>
      <c r="DU460" s="729" t="str">
        <f>'wedstrijd 10-21 en 3-14'!F51</f>
        <v>Schaik van Koos</v>
      </c>
      <c r="DX460" s="729" t="str">
        <f>'wedstrijd 2-13 en 11-22'!X51</f>
        <v>Janssen Leo</v>
      </c>
      <c r="EA460" s="729" t="str">
        <f>'wedstrijd 2-13 en 11-22'!S51</f>
        <v>Bode Harry</v>
      </c>
    </row>
    <row r="463" spans="2:132" x14ac:dyDescent="0.2">
      <c r="C463" s="723" t="s">
        <v>319</v>
      </c>
      <c r="I463" s="723" t="s">
        <v>319</v>
      </c>
      <c r="O463" s="723" t="s">
        <v>319</v>
      </c>
      <c r="U463" s="723" t="s">
        <v>319</v>
      </c>
      <c r="AA463" s="723" t="s">
        <v>319</v>
      </c>
      <c r="AG463" s="723" t="s">
        <v>319</v>
      </c>
      <c r="AM463" s="723" t="s">
        <v>319</v>
      </c>
      <c r="AS463" s="723" t="s">
        <v>319</v>
      </c>
      <c r="AY463" s="723" t="s">
        <v>319</v>
      </c>
      <c r="BE463" s="723" t="s">
        <v>319</v>
      </c>
      <c r="BK463" s="723" t="s">
        <v>319</v>
      </c>
      <c r="BQ463" s="723" t="s">
        <v>319</v>
      </c>
      <c r="BW463" s="723" t="s">
        <v>319</v>
      </c>
      <c r="CC463" s="723" t="s">
        <v>319</v>
      </c>
      <c r="CI463" s="723" t="s">
        <v>319</v>
      </c>
      <c r="CO463" s="723" t="s">
        <v>319</v>
      </c>
      <c r="CU463" s="723" t="s">
        <v>319</v>
      </c>
      <c r="DA463" s="723" t="s">
        <v>319</v>
      </c>
      <c r="DG463" s="723" t="s">
        <v>319</v>
      </c>
      <c r="DM463" s="723" t="s">
        <v>319</v>
      </c>
      <c r="DS463" s="723" t="s">
        <v>319</v>
      </c>
      <c r="DY463" s="723" t="s">
        <v>319</v>
      </c>
    </row>
    <row r="464" spans="2:132" x14ac:dyDescent="0.2">
      <c r="B464" s="724">
        <f>'wedstrijd 1-12'!L1</f>
        <v>1</v>
      </c>
      <c r="F464" s="725">
        <f>'wedstrijd 1-12'!I2</f>
        <v>43382</v>
      </c>
      <c r="G464" s="724"/>
      <c r="H464" s="724">
        <f>'wedstrijd 2-13 en 11-22'!C1</f>
        <v>2</v>
      </c>
      <c r="I464" s="724"/>
      <c r="J464" s="724"/>
      <c r="K464" s="724"/>
      <c r="L464" s="725">
        <f>'wedstrijd 2-13 en 11-22'!A1</f>
        <v>43389</v>
      </c>
      <c r="M464" s="724"/>
      <c r="N464" s="724">
        <f>'wedstrijd 10-21 en 3-14'!P1</f>
        <v>3</v>
      </c>
      <c r="O464" s="724"/>
      <c r="P464" s="724"/>
      <c r="Q464" s="724"/>
      <c r="R464" s="725">
        <f>'wedstrijd 10-21 en 3-14'!M2</f>
        <v>43396</v>
      </c>
      <c r="S464" s="724"/>
      <c r="T464" s="724">
        <f>'wedstrijd 4-15 en 9-20'!C1</f>
        <v>4</v>
      </c>
      <c r="U464" s="724"/>
      <c r="V464" s="724"/>
      <c r="W464" s="724"/>
      <c r="X464" s="725">
        <f>'wedstrijd 4-15 en 9-20'!A1</f>
        <v>43403</v>
      </c>
      <c r="Y464" s="724"/>
      <c r="Z464" s="724">
        <f>'wedstrijd 8-19 en 5-16'!P1</f>
        <v>5</v>
      </c>
      <c r="AA464" s="724"/>
      <c r="AB464" s="724"/>
      <c r="AC464" s="724"/>
      <c r="AD464" s="725">
        <f>'wedstrijd 8-19 en 5-16'!M2</f>
        <v>43410</v>
      </c>
      <c r="AE464" s="724"/>
      <c r="AF464" s="724">
        <f>'wedstrijd 6-17 en 7-18'!C1</f>
        <v>6</v>
      </c>
      <c r="AG464" s="724"/>
      <c r="AH464" s="724"/>
      <c r="AI464" s="724"/>
      <c r="AJ464" s="725">
        <f>'wedstrijd 6-17 en 7-18'!A1</f>
        <v>43417</v>
      </c>
      <c r="AK464" s="724"/>
      <c r="AL464" s="724">
        <f>'wedstrijd 6-17 en 7-18'!P1</f>
        <v>7</v>
      </c>
      <c r="AM464" s="724"/>
      <c r="AN464" s="724"/>
      <c r="AO464" s="724"/>
      <c r="AP464" s="725">
        <f>'wedstrijd 6-17 en 7-18'!M2</f>
        <v>43424</v>
      </c>
      <c r="AQ464" s="724"/>
      <c r="AR464" s="724">
        <f>'wedstrijd 8-19 en 5-16'!C1</f>
        <v>8</v>
      </c>
      <c r="AS464" s="724"/>
      <c r="AT464" s="724"/>
      <c r="AU464" s="724"/>
      <c r="AV464" s="725">
        <f>'wedstrijd 8-19 en 5-16'!A1</f>
        <v>43431</v>
      </c>
      <c r="AW464" s="724"/>
      <c r="AX464" s="724">
        <f>'wedstrijd 4-15 en 9-20'!P1</f>
        <v>9</v>
      </c>
      <c r="AY464" s="724"/>
      <c r="AZ464" s="724"/>
      <c r="BA464" s="724"/>
      <c r="BB464" s="725">
        <f>'wedstrijd 4-15 en 9-20'!M2</f>
        <v>43438</v>
      </c>
      <c r="BC464" s="724"/>
      <c r="BD464" s="724">
        <f>'wedstrijd 10-21 en 3-14'!C1</f>
        <v>10</v>
      </c>
      <c r="BE464" s="724"/>
      <c r="BF464" s="724"/>
      <c r="BG464" s="724"/>
      <c r="BH464" s="725">
        <f>'wedstrijd 10-21 en 3-14'!A1</f>
        <v>43445</v>
      </c>
      <c r="BI464" s="724"/>
      <c r="BJ464" s="724">
        <f>'wedstrijd 2-13 en 11-22'!P1</f>
        <v>11</v>
      </c>
      <c r="BK464" s="724"/>
      <c r="BL464" s="724"/>
      <c r="BM464" s="724"/>
      <c r="BN464" s="725">
        <f>'wedstrijd 2-13 en 11-22'!M2</f>
        <v>43452</v>
      </c>
      <c r="BO464" s="724"/>
      <c r="BP464" s="724" t="str">
        <f>'wedstrijd 1-12'!L55</f>
        <v>12</v>
      </c>
      <c r="BQ464" s="724"/>
      <c r="BR464" s="724"/>
      <c r="BS464" s="724"/>
      <c r="BT464" s="726" t="str">
        <f>'wedstrijd 1-12'!I55</f>
        <v>08-01-2019</v>
      </c>
      <c r="BU464" s="724"/>
      <c r="BV464" s="724">
        <f>'wedstrijd 2-13 en 11-22'!C55</f>
        <v>13</v>
      </c>
      <c r="BW464" s="724"/>
      <c r="BX464" s="724"/>
      <c r="BY464" s="724"/>
      <c r="BZ464" s="725" t="str">
        <f>'wedstrijd 2-13 en 11-22'!A55</f>
        <v>15-01-2019</v>
      </c>
      <c r="CA464" s="724"/>
      <c r="CB464" s="724">
        <f>'wedstrijd 10-21 en 3-14'!P55</f>
        <v>14</v>
      </c>
      <c r="CC464" s="724"/>
      <c r="CD464" s="724"/>
      <c r="CE464" s="724"/>
      <c r="CF464" s="727" t="str">
        <f>'wedstrijd 10-21 en 3-14'!N55</f>
        <v>22-01-2019</v>
      </c>
      <c r="CG464" s="724"/>
      <c r="CH464" s="724">
        <f>'wedstrijd 4-15 en 9-20'!C55</f>
        <v>15</v>
      </c>
      <c r="CI464" s="724"/>
      <c r="CJ464" s="724"/>
      <c r="CK464" s="724"/>
      <c r="CL464" s="727" t="str">
        <f>'wedstrijd 4-15 en 9-20'!A55</f>
        <v>29-01-2019</v>
      </c>
      <c r="CM464" s="724"/>
      <c r="CN464" s="724">
        <f>'wedstrijd 8-19 en 5-16'!P55</f>
        <v>16</v>
      </c>
      <c r="CO464" s="724"/>
      <c r="CP464" s="724"/>
      <c r="CQ464" s="724"/>
      <c r="CR464" s="727" t="str">
        <f>'wedstrijd 8-19 en 5-16'!N55</f>
        <v>05-02-2019</v>
      </c>
      <c r="CS464" s="724"/>
      <c r="CT464" s="724">
        <f>'wedstrijd 6-17 en 7-18'!C55</f>
        <v>17</v>
      </c>
      <c r="CU464" s="724"/>
      <c r="CV464" s="724"/>
      <c r="CW464" s="724"/>
      <c r="CX464" s="727" t="str">
        <f>'wedstrijd 6-17 en 7-18'!A55</f>
        <v>12-02-2019</v>
      </c>
      <c r="CY464" s="724"/>
      <c r="CZ464" s="724">
        <f>'wedstrijd 6-17 en 7-18'!P55</f>
        <v>18</v>
      </c>
      <c r="DA464" s="724"/>
      <c r="DB464" s="724"/>
      <c r="DC464" s="724"/>
      <c r="DD464" s="727" t="str">
        <f>'wedstrijd 6-17 en 7-18'!N55</f>
        <v>19-02-2019</v>
      </c>
      <c r="DE464" s="724"/>
      <c r="DF464" s="724">
        <f>'wedstrijd 8-19 en 5-16'!C55</f>
        <v>19</v>
      </c>
      <c r="DG464" s="724"/>
      <c r="DH464" s="724"/>
      <c r="DI464" s="724"/>
      <c r="DJ464" s="727" t="str">
        <f>'wedstrijd 8-19 en 5-16'!A55</f>
        <v>26-02-2019</v>
      </c>
      <c r="DK464" s="724"/>
      <c r="DL464" s="724">
        <f>'wedstrijd 4-15 en 9-20'!P55</f>
        <v>20</v>
      </c>
      <c r="DM464" s="724"/>
      <c r="DN464" s="724"/>
      <c r="DO464" s="724"/>
      <c r="DP464" s="727" t="str">
        <f>'wedstrijd 4-15 en 9-20'!N55</f>
        <v>05-03-2019</v>
      </c>
      <c r="DQ464" s="724"/>
      <c r="DR464" s="724">
        <f>'wedstrijd 10-21 en 3-14'!C55</f>
        <v>21</v>
      </c>
      <c r="DS464" s="724"/>
      <c r="DT464" s="724"/>
      <c r="DU464" s="724"/>
      <c r="DV464" s="727" t="str">
        <f>'wedstrijd 10-21 en 3-14'!A55</f>
        <v>12-03-2019</v>
      </c>
      <c r="DW464" s="724"/>
      <c r="DX464" s="724">
        <f>'wedstrijd 2-13 en 11-22'!P55</f>
        <v>22</v>
      </c>
      <c r="DY464" s="724"/>
      <c r="DZ464" s="724"/>
      <c r="EA464" s="724"/>
      <c r="EB464" s="727" t="str">
        <f>'wedstrijd 2-13 en 11-22'!N55</f>
        <v>19-03-2019</v>
      </c>
    </row>
    <row r="465" spans="2:132" x14ac:dyDescent="0.2">
      <c r="G465" s="724"/>
      <c r="H465" s="724"/>
      <c r="I465" s="724"/>
      <c r="J465" s="724"/>
      <c r="K465" s="724"/>
      <c r="L465" s="724"/>
      <c r="M465" s="724"/>
      <c r="N465" s="724"/>
      <c r="O465" s="724"/>
      <c r="P465" s="724"/>
      <c r="Q465" s="724"/>
      <c r="R465" s="724"/>
      <c r="S465" s="724"/>
      <c r="T465" s="724"/>
      <c r="U465" s="724"/>
      <c r="V465" s="724"/>
      <c r="W465" s="724"/>
      <c r="X465" s="724"/>
      <c r="Y465" s="724"/>
      <c r="Z465" s="724"/>
      <c r="AA465" s="724"/>
      <c r="AB465" s="724"/>
      <c r="AC465" s="724"/>
      <c r="AD465" s="724"/>
      <c r="AE465" s="724"/>
      <c r="AF465" s="724"/>
      <c r="AG465" s="724"/>
      <c r="AH465" s="724"/>
      <c r="AI465" s="724"/>
      <c r="AJ465" s="724"/>
      <c r="AK465" s="724"/>
      <c r="AL465" s="724"/>
      <c r="AM465" s="724"/>
      <c r="AN465" s="724"/>
      <c r="AO465" s="724"/>
      <c r="AP465" s="724"/>
      <c r="AQ465" s="724"/>
      <c r="AR465" s="724"/>
      <c r="AS465" s="724"/>
      <c r="AT465" s="724"/>
      <c r="AU465" s="724"/>
      <c r="AV465" s="724"/>
      <c r="AW465" s="724"/>
      <c r="AX465" s="724"/>
      <c r="AY465" s="724"/>
      <c r="AZ465" s="724"/>
      <c r="BA465" s="724"/>
      <c r="BB465" s="724"/>
      <c r="BC465" s="724"/>
      <c r="BD465" s="724"/>
      <c r="BE465" s="724"/>
      <c r="BF465" s="724"/>
      <c r="BG465" s="724"/>
      <c r="BH465" s="724"/>
      <c r="BI465" s="724"/>
      <c r="BJ465" s="724"/>
      <c r="BK465" s="724"/>
      <c r="BL465" s="724"/>
      <c r="BM465" s="724"/>
      <c r="BN465" s="724"/>
      <c r="BO465" s="724"/>
      <c r="BP465" s="724"/>
      <c r="BQ465" s="724"/>
      <c r="BR465" s="724"/>
      <c r="BS465" s="724"/>
      <c r="BT465" s="724"/>
      <c r="BU465" s="724"/>
      <c r="BV465" s="724"/>
      <c r="BW465" s="724"/>
      <c r="BX465" s="724"/>
      <c r="BY465" s="724"/>
      <c r="BZ465" s="724"/>
      <c r="CA465" s="724"/>
      <c r="CB465" s="724"/>
      <c r="CC465" s="724"/>
      <c r="CD465" s="724"/>
      <c r="CE465" s="724"/>
      <c r="CF465" s="724"/>
      <c r="CG465" s="724"/>
      <c r="CH465" s="724"/>
      <c r="CI465" s="724"/>
      <c r="CJ465" s="724"/>
      <c r="CK465" s="724"/>
      <c r="CL465" s="724"/>
      <c r="CM465" s="724"/>
      <c r="CN465" s="724"/>
      <c r="CO465" s="724"/>
      <c r="CP465" s="724"/>
      <c r="CQ465" s="724"/>
      <c r="CR465" s="724"/>
      <c r="CS465" s="724"/>
      <c r="CT465" s="724"/>
      <c r="CU465" s="724"/>
      <c r="CV465" s="724"/>
      <c r="CW465" s="724"/>
      <c r="CX465" s="724"/>
      <c r="CY465" s="724"/>
      <c r="CZ465" s="724"/>
      <c r="DA465" s="724"/>
      <c r="DB465" s="724"/>
      <c r="DC465" s="724"/>
      <c r="DD465" s="724"/>
      <c r="DE465" s="724"/>
      <c r="DF465" s="724"/>
      <c r="DG465" s="724"/>
      <c r="DH465" s="724"/>
      <c r="DI465" s="724"/>
      <c r="DJ465" s="724"/>
      <c r="DK465" s="724"/>
      <c r="DL465" s="724"/>
      <c r="DM465" s="724"/>
      <c r="DN465" s="724"/>
      <c r="DO465" s="724"/>
      <c r="DP465" s="724"/>
      <c r="DQ465" s="724"/>
      <c r="DR465" s="724"/>
      <c r="DS465" s="724"/>
      <c r="DT465" s="724"/>
      <c r="DU465" s="724"/>
      <c r="DV465" s="724"/>
      <c r="DW465" s="724"/>
      <c r="DX465" s="724"/>
      <c r="DY465" s="724"/>
      <c r="DZ465" s="724"/>
      <c r="EA465" s="724"/>
      <c r="EB465" s="724"/>
    </row>
    <row r="466" spans="2:132" x14ac:dyDescent="0.2">
      <c r="G466" s="724"/>
      <c r="H466" s="724"/>
      <c r="I466" s="724"/>
      <c r="J466" s="724"/>
      <c r="K466" s="724"/>
      <c r="L466" s="724"/>
      <c r="M466" s="724"/>
      <c r="N466" s="724"/>
      <c r="O466" s="724"/>
      <c r="P466" s="724"/>
      <c r="Q466" s="724"/>
      <c r="R466" s="724"/>
      <c r="S466" s="724"/>
      <c r="T466" s="724"/>
      <c r="U466" s="724"/>
      <c r="V466" s="724"/>
      <c r="W466" s="724"/>
      <c r="X466" s="724"/>
      <c r="Y466" s="724"/>
      <c r="Z466" s="724"/>
      <c r="AA466" s="724"/>
      <c r="AB466" s="724"/>
      <c r="AC466" s="724"/>
      <c r="AD466" s="724"/>
      <c r="AE466" s="724"/>
      <c r="AF466" s="724"/>
      <c r="AG466" s="724"/>
      <c r="AH466" s="724"/>
      <c r="AI466" s="724"/>
      <c r="AJ466" s="724"/>
      <c r="AK466" s="724"/>
      <c r="AL466" s="724"/>
      <c r="AM466" s="724"/>
      <c r="AN466" s="724"/>
      <c r="AO466" s="724"/>
      <c r="AP466" s="724"/>
      <c r="AQ466" s="724"/>
      <c r="AR466" s="724"/>
      <c r="AS466" s="724"/>
      <c r="AT466" s="724"/>
      <c r="AU466" s="724"/>
      <c r="AV466" s="724"/>
      <c r="AW466" s="724"/>
      <c r="AX466" s="724"/>
      <c r="AY466" s="724"/>
      <c r="AZ466" s="724"/>
      <c r="BA466" s="724"/>
      <c r="BB466" s="724"/>
      <c r="BC466" s="724"/>
      <c r="BD466" s="724"/>
      <c r="BE466" s="724"/>
      <c r="BF466" s="724"/>
      <c r="BG466" s="724"/>
      <c r="BH466" s="724"/>
      <c r="BI466" s="724"/>
      <c r="BJ466" s="724"/>
      <c r="BK466" s="724"/>
      <c r="BL466" s="724"/>
      <c r="BM466" s="724"/>
      <c r="BN466" s="724"/>
      <c r="BO466" s="724"/>
      <c r="BP466" s="724"/>
      <c r="BQ466" s="724"/>
      <c r="BR466" s="724"/>
      <c r="BS466" s="724"/>
      <c r="BT466" s="724"/>
      <c r="BU466" s="724"/>
      <c r="BV466" s="724"/>
      <c r="BW466" s="724"/>
      <c r="BX466" s="724"/>
      <c r="BY466" s="724"/>
      <c r="BZ466" s="724"/>
      <c r="CA466" s="724"/>
      <c r="CB466" s="724"/>
      <c r="CC466" s="724"/>
      <c r="CD466" s="724"/>
      <c r="CE466" s="724"/>
      <c r="CF466" s="724"/>
      <c r="CG466" s="724"/>
      <c r="CH466" s="724"/>
      <c r="CI466" s="724"/>
      <c r="CJ466" s="724"/>
      <c r="CK466" s="724"/>
      <c r="CL466" s="724"/>
      <c r="CM466" s="724"/>
      <c r="CN466" s="724"/>
      <c r="CO466" s="724"/>
      <c r="CP466" s="724"/>
      <c r="CQ466" s="724"/>
      <c r="CR466" s="724"/>
      <c r="CS466" s="724"/>
      <c r="CT466" s="724"/>
      <c r="CU466" s="724"/>
      <c r="CV466" s="724"/>
      <c r="CW466" s="724"/>
      <c r="CX466" s="724"/>
      <c r="CY466" s="724"/>
      <c r="CZ466" s="724"/>
      <c r="DA466" s="724"/>
      <c r="DB466" s="724"/>
      <c r="DC466" s="724"/>
      <c r="DD466" s="724"/>
      <c r="DE466" s="724"/>
      <c r="DF466" s="724"/>
      <c r="DG466" s="724"/>
      <c r="DH466" s="724"/>
      <c r="DI466" s="724"/>
      <c r="DJ466" s="724"/>
      <c r="DK466" s="724"/>
      <c r="DL466" s="724"/>
      <c r="DM466" s="724"/>
      <c r="DN466" s="724"/>
      <c r="DO466" s="724"/>
      <c r="DP466" s="724"/>
      <c r="DQ466" s="724"/>
      <c r="DR466" s="724"/>
      <c r="DS466" s="724"/>
      <c r="DT466" s="724"/>
      <c r="DU466" s="724"/>
      <c r="DV466" s="724"/>
      <c r="DW466" s="724"/>
      <c r="DX466" s="724"/>
      <c r="DY466" s="724"/>
      <c r="DZ466" s="724"/>
      <c r="EA466" s="724"/>
      <c r="EB466" s="724"/>
    </row>
    <row r="467" spans="2:132" x14ac:dyDescent="0.2">
      <c r="B467" s="724"/>
      <c r="C467" s="724" t="str">
        <f>'wedstrijd 1-12'!L52</f>
        <v>B</v>
      </c>
      <c r="D467" s="724"/>
      <c r="E467" s="724"/>
      <c r="F467" s="724" t="str">
        <f>'wedstrijd 1-12'!Q52</f>
        <v>B</v>
      </c>
      <c r="G467" s="724"/>
      <c r="H467" s="724"/>
      <c r="I467" s="724" t="str">
        <f>'wedstrijd 2-13 en 11-22'!C52</f>
        <v>C</v>
      </c>
      <c r="J467" s="724"/>
      <c r="K467" s="724"/>
      <c r="L467" s="724" t="str">
        <f>'wedstrijd 2-13 en 11-22'!H52</f>
        <v>C</v>
      </c>
      <c r="M467" s="724"/>
      <c r="N467" s="724"/>
      <c r="O467" s="724" t="str">
        <f>'wedstrijd 10-21 en 3-14'!P52</f>
        <v>F</v>
      </c>
      <c r="P467" s="724"/>
      <c r="Q467" s="724"/>
      <c r="R467" s="724" t="str">
        <f>'wedstrijd 10-21 en 3-14'!U52</f>
        <v>F</v>
      </c>
      <c r="S467" s="724"/>
      <c r="T467" s="724"/>
      <c r="U467" s="724" t="str">
        <f>'wedstrijd 4-15 en 9-20'!C52</f>
        <v>B</v>
      </c>
      <c r="V467" s="724"/>
      <c r="W467" s="724"/>
      <c r="X467" s="724" t="str">
        <f>'wedstrijd 4-15 en 9-20'!H52</f>
        <v>B</v>
      </c>
      <c r="Y467" s="724"/>
      <c r="Z467" s="724"/>
      <c r="AA467" s="724" t="str">
        <f>'wedstrijd 8-19 en 5-16'!P52</f>
        <v>B</v>
      </c>
      <c r="AB467" s="724"/>
      <c r="AC467" s="724"/>
      <c r="AD467" s="724" t="str">
        <f>'wedstrijd 8-19 en 5-16'!U52</f>
        <v>B</v>
      </c>
      <c r="AE467" s="724"/>
      <c r="AF467" s="724"/>
      <c r="AG467" s="724" t="str">
        <f>'wedstrijd 6-17 en 7-18'!C52</f>
        <v>B</v>
      </c>
      <c r="AH467" s="724"/>
      <c r="AI467" s="724"/>
      <c r="AJ467" s="724" t="str">
        <f>'wedstrijd 6-17 en 7-18'!H52</f>
        <v>B</v>
      </c>
      <c r="AK467" s="724"/>
      <c r="AL467" s="724"/>
      <c r="AM467" s="724" t="str">
        <f>'wedstrijd 6-17 en 7-18'!P52</f>
        <v>E</v>
      </c>
      <c r="AN467" s="724"/>
      <c r="AO467" s="724"/>
      <c r="AP467" s="724" t="str">
        <f>'wedstrijd 6-17 en 7-18'!U52</f>
        <v>E</v>
      </c>
      <c r="AQ467" s="724"/>
      <c r="AR467" s="724"/>
      <c r="AS467" s="724" t="str">
        <f>'wedstrijd 8-19 en 5-16'!C52</f>
        <v>B</v>
      </c>
      <c r="AT467" s="724"/>
      <c r="AU467" s="724"/>
      <c r="AV467" s="724" t="str">
        <f>'wedstrijd 8-19 en 5-16'!H52</f>
        <v>B</v>
      </c>
      <c r="AW467" s="724"/>
      <c r="AX467" s="724"/>
      <c r="AY467" s="724" t="str">
        <f>'wedstrijd 4-15 en 9-20'!P52</f>
        <v>B</v>
      </c>
      <c r="AZ467" s="724"/>
      <c r="BA467" s="724"/>
      <c r="BB467" s="724" t="str">
        <f>'wedstrijd 4-15 en 9-20'!U52</f>
        <v>B</v>
      </c>
      <c r="BC467" s="724"/>
      <c r="BD467" s="724"/>
      <c r="BE467" s="724" t="str">
        <f>'wedstrijd 10-21 en 3-14'!C52</f>
        <v>B</v>
      </c>
      <c r="BF467" s="724"/>
      <c r="BG467" s="724"/>
      <c r="BH467" s="724" t="str">
        <f>'wedstrijd 10-21 en 3-14'!H52</f>
        <v>B</v>
      </c>
      <c r="BI467" s="724"/>
      <c r="BJ467" s="724"/>
      <c r="BK467" s="724" t="str">
        <f>'wedstrijd 2-13 en 11-22'!P52</f>
        <v>B</v>
      </c>
      <c r="BL467" s="724"/>
      <c r="BM467" s="724"/>
      <c r="BN467" s="724" t="str">
        <f>'wedstrijd 2-13 en 11-22'!U52</f>
        <v>B</v>
      </c>
      <c r="BO467" s="724"/>
      <c r="BP467" s="724"/>
      <c r="BQ467" s="724" t="str">
        <f>'wedstrijd 1-12'!Q52</f>
        <v>B</v>
      </c>
      <c r="BR467" s="724"/>
      <c r="BS467" s="724"/>
      <c r="BT467" s="724" t="str">
        <f>'wedstrijd 1-12'!L52</f>
        <v>B</v>
      </c>
      <c r="BU467" s="724"/>
      <c r="BV467" s="724"/>
      <c r="BW467" s="724" t="str">
        <f>'wedstrijd 2-13 en 11-22'!H52</f>
        <v>C</v>
      </c>
      <c r="BX467" s="724"/>
      <c r="BY467" s="724"/>
      <c r="BZ467" s="724" t="str">
        <f>'wedstrijd 2-13 en 11-22'!C52</f>
        <v>C</v>
      </c>
      <c r="CA467" s="724"/>
      <c r="CB467" s="724"/>
      <c r="CC467" s="724" t="str">
        <f>'wedstrijd 10-21 en 3-14'!U52</f>
        <v>F</v>
      </c>
      <c r="CD467" s="724"/>
      <c r="CE467" s="724"/>
      <c r="CF467" s="724" t="str">
        <f>'wedstrijd 10-21 en 3-14'!P52</f>
        <v>F</v>
      </c>
      <c r="CG467" s="724"/>
      <c r="CH467" s="724"/>
      <c r="CI467" s="724" t="str">
        <f>'wedstrijd 4-15 en 9-20'!H52</f>
        <v>B</v>
      </c>
      <c r="CJ467" s="724"/>
      <c r="CK467" s="724"/>
      <c r="CL467" s="724" t="str">
        <f>'wedstrijd 4-15 en 9-20'!C52</f>
        <v>B</v>
      </c>
      <c r="CM467" s="724"/>
      <c r="CN467" s="724"/>
      <c r="CO467" s="724" t="str">
        <f>'wedstrijd 8-19 en 5-16'!U52</f>
        <v>B</v>
      </c>
      <c r="CP467" s="724"/>
      <c r="CQ467" s="724"/>
      <c r="CR467" s="724" t="str">
        <f>'wedstrijd 8-19 en 5-16'!P52</f>
        <v>B</v>
      </c>
      <c r="CS467" s="724"/>
      <c r="CT467" s="724"/>
      <c r="CU467" s="724" t="str">
        <f>'wedstrijd 6-17 en 7-18'!H52</f>
        <v>B</v>
      </c>
      <c r="CV467" s="724"/>
      <c r="CW467" s="724"/>
      <c r="CX467" s="724" t="str">
        <f>'wedstrijd 6-17 en 7-18'!C52</f>
        <v>B</v>
      </c>
      <c r="CY467" s="724"/>
      <c r="CZ467" s="724"/>
      <c r="DA467" s="724" t="str">
        <f>'wedstrijd 6-17 en 7-18'!U52</f>
        <v>E</v>
      </c>
      <c r="DB467" s="724"/>
      <c r="DC467" s="724"/>
      <c r="DD467" s="724" t="str">
        <f>'wedstrijd 6-17 en 7-18'!P52</f>
        <v>E</v>
      </c>
      <c r="DE467" s="724"/>
      <c r="DF467" s="724"/>
      <c r="DG467" s="724" t="str">
        <f>'wedstrijd 8-19 en 5-16'!H52</f>
        <v>B</v>
      </c>
      <c r="DH467" s="724"/>
      <c r="DI467" s="724"/>
      <c r="DJ467" s="724" t="str">
        <f>'wedstrijd 8-19 en 5-16'!C52</f>
        <v>B</v>
      </c>
      <c r="DK467" s="724"/>
      <c r="DL467" s="724"/>
      <c r="DM467" s="724" t="str">
        <f>'wedstrijd 4-15 en 9-20'!U52</f>
        <v>B</v>
      </c>
      <c r="DN467" s="724"/>
      <c r="DO467" s="724"/>
      <c r="DP467" s="724" t="str">
        <f>'wedstrijd 4-15 en 9-20'!P52</f>
        <v>B</v>
      </c>
      <c r="DQ467" s="724"/>
      <c r="DR467" s="724"/>
      <c r="DS467" s="724" t="str">
        <f>'wedstrijd 10-21 en 3-14'!H52</f>
        <v>B</v>
      </c>
      <c r="DT467" s="724"/>
      <c r="DU467" s="724"/>
      <c r="DV467" s="724" t="str">
        <f>'wedstrijd 10-21 en 3-14'!C52</f>
        <v>B</v>
      </c>
      <c r="DW467" s="724"/>
      <c r="DX467" s="724"/>
      <c r="DY467" s="724" t="str">
        <f>'wedstrijd 2-13 en 11-22'!U52</f>
        <v>B</v>
      </c>
      <c r="DZ467" s="724"/>
      <c r="EA467" s="724"/>
      <c r="EB467" s="724" t="str">
        <f>'wedstrijd 2-13 en 11-22'!P52</f>
        <v>B</v>
      </c>
    </row>
    <row r="468" spans="2:132" x14ac:dyDescent="0.2">
      <c r="B468" s="724"/>
      <c r="C468" s="724"/>
      <c r="D468" s="724"/>
      <c r="E468" s="724"/>
      <c r="F468" s="724"/>
      <c r="G468" s="724"/>
      <c r="H468" s="724"/>
      <c r="I468" s="724"/>
      <c r="J468" s="724"/>
      <c r="K468" s="724"/>
      <c r="L468" s="724"/>
      <c r="M468" s="724"/>
      <c r="N468" s="724"/>
      <c r="O468" s="724"/>
      <c r="P468" s="724"/>
      <c r="Q468" s="724"/>
      <c r="R468" s="724"/>
      <c r="S468" s="724"/>
      <c r="T468" s="724"/>
      <c r="U468" s="724"/>
      <c r="V468" s="724"/>
      <c r="W468" s="724"/>
      <c r="X468" s="724"/>
      <c r="Y468" s="724"/>
      <c r="Z468" s="724"/>
      <c r="AA468" s="724"/>
      <c r="AB468" s="724"/>
      <c r="AC468" s="724"/>
      <c r="AD468" s="724"/>
      <c r="AE468" s="724"/>
      <c r="AF468" s="724"/>
      <c r="AG468" s="724"/>
      <c r="AH468" s="724"/>
      <c r="AI468" s="724"/>
      <c r="AJ468" s="724"/>
      <c r="AK468" s="724"/>
      <c r="AL468" s="724"/>
      <c r="AM468" s="724"/>
      <c r="AN468" s="724"/>
      <c r="AO468" s="724"/>
      <c r="AP468" s="724"/>
      <c r="AQ468" s="724"/>
      <c r="AR468" s="724"/>
      <c r="AS468" s="724"/>
      <c r="AT468" s="724"/>
      <c r="AU468" s="724"/>
      <c r="AV468" s="724"/>
      <c r="AW468" s="724"/>
      <c r="AX468" s="724"/>
      <c r="AY468" s="724"/>
      <c r="AZ468" s="724"/>
      <c r="BA468" s="724"/>
      <c r="BB468" s="724"/>
      <c r="BC468" s="724"/>
      <c r="BD468" s="724"/>
      <c r="BE468" s="724"/>
      <c r="BF468" s="724"/>
      <c r="BG468" s="724"/>
      <c r="BH468" s="724"/>
      <c r="BI468" s="724"/>
      <c r="BJ468" s="724"/>
      <c r="BK468" s="724"/>
      <c r="BL468" s="724"/>
      <c r="BM468" s="724"/>
      <c r="BN468" s="724"/>
      <c r="BO468" s="724"/>
      <c r="BP468" s="724"/>
      <c r="BQ468" s="724"/>
      <c r="BR468" s="724"/>
      <c r="BS468" s="724"/>
      <c r="BT468" s="724"/>
      <c r="BU468" s="724"/>
      <c r="BV468" s="724"/>
      <c r="BW468" s="724"/>
      <c r="BX468" s="724"/>
      <c r="BY468" s="724"/>
      <c r="BZ468" s="724"/>
      <c r="CA468" s="724"/>
      <c r="CB468" s="724"/>
      <c r="CC468" s="724"/>
      <c r="CD468" s="724"/>
      <c r="CE468" s="724"/>
      <c r="CF468" s="724"/>
      <c r="CG468" s="724"/>
      <c r="CH468" s="724"/>
      <c r="CI468" s="724"/>
      <c r="CJ468" s="724"/>
      <c r="CK468" s="724"/>
      <c r="CL468" s="724"/>
      <c r="CM468" s="724"/>
      <c r="CN468" s="724"/>
      <c r="CO468" s="724"/>
      <c r="CP468" s="724"/>
      <c r="CQ468" s="724"/>
      <c r="CR468" s="724"/>
      <c r="CS468" s="724"/>
      <c r="CT468" s="724"/>
      <c r="CU468" s="724"/>
      <c r="CV468" s="724"/>
      <c r="CW468" s="724"/>
      <c r="CX468" s="724"/>
      <c r="CY468" s="724"/>
      <c r="CZ468" s="724"/>
      <c r="DA468" s="724"/>
      <c r="DB468" s="724"/>
      <c r="DC468" s="724"/>
      <c r="DD468" s="724"/>
      <c r="DE468" s="724"/>
      <c r="DF468" s="724"/>
      <c r="DG468" s="724"/>
      <c r="DH468" s="724"/>
      <c r="DI468" s="724"/>
      <c r="DJ468" s="724"/>
      <c r="DK468" s="724"/>
      <c r="DL468" s="724"/>
      <c r="DM468" s="724"/>
      <c r="DN468" s="724"/>
      <c r="DO468" s="724"/>
      <c r="DP468" s="724"/>
      <c r="DQ468" s="724"/>
      <c r="DR468" s="724"/>
      <c r="DS468" s="724"/>
      <c r="DT468" s="724"/>
      <c r="DU468" s="724"/>
      <c r="DV468" s="724"/>
      <c r="DW468" s="724"/>
      <c r="DX468" s="724"/>
      <c r="DY468" s="724"/>
      <c r="DZ468" s="724"/>
      <c r="EA468" s="724"/>
      <c r="EB468" s="724"/>
    </row>
    <row r="469" spans="2:132" x14ac:dyDescent="0.2">
      <c r="B469" s="724"/>
      <c r="C469" s="730">
        <f>'wedstrijd 1-12'!N52</f>
        <v>55.052492500000007</v>
      </c>
      <c r="D469" s="724"/>
      <c r="E469" s="724"/>
      <c r="F469" s="730">
        <f>'wedstrijd 1-12'!S52</f>
        <v>44.426047499999996</v>
      </c>
      <c r="G469" s="724"/>
      <c r="H469" s="724"/>
      <c r="I469" s="730">
        <f>'wedstrijd 2-13 en 11-22'!E52</f>
        <v>38.925437500000001</v>
      </c>
      <c r="J469" s="724"/>
      <c r="K469" s="724"/>
      <c r="L469" s="730">
        <f>'wedstrijd 2-13 en 11-22'!J52</f>
        <v>43.3294675</v>
      </c>
      <c r="M469" s="724"/>
      <c r="N469" s="724"/>
      <c r="O469" s="730">
        <f>'wedstrijd 10-21 en 3-14'!R52</f>
        <v>23.280942499999998</v>
      </c>
      <c r="P469" s="724"/>
      <c r="Q469" s="724"/>
      <c r="R469" s="730">
        <f>'wedstrijd 10-21 en 3-14'!W52</f>
        <v>22.214855</v>
      </c>
      <c r="S469" s="724"/>
      <c r="T469" s="724"/>
      <c r="U469" s="730">
        <f>'wedstrijd 4-15 en 9-20'!E52</f>
        <v>44.438877500000004</v>
      </c>
      <c r="V469" s="724"/>
      <c r="W469" s="724"/>
      <c r="X469" s="730">
        <f>'wedstrijd 4-15 en 9-20'!J52</f>
        <v>44.426047499999996</v>
      </c>
      <c r="Y469" s="724"/>
      <c r="Z469" s="724"/>
      <c r="AA469" s="730">
        <f>'wedstrijd 8-19 en 5-16'!R52</f>
        <v>44.426047499999996</v>
      </c>
      <c r="AB469" s="724"/>
      <c r="AC469" s="724"/>
      <c r="AD469" s="730">
        <f>'wedstrijd 8-19 en 5-16'!W52</f>
        <v>38.988095000000001</v>
      </c>
      <c r="AE469" s="724"/>
      <c r="AF469" s="724"/>
      <c r="AG469" s="730">
        <f>'wedstrijd 6-17 en 7-18'!E52</f>
        <v>44.184652499999999</v>
      </c>
      <c r="AH469" s="724"/>
      <c r="AI469" s="724"/>
      <c r="AJ469" s="730">
        <f>'wedstrijd 6-17 en 7-18'!J52</f>
        <v>54.054054999999998</v>
      </c>
      <c r="AK469" s="724"/>
      <c r="AL469" s="724"/>
      <c r="AM469" s="730">
        <f>'wedstrijd 6-17 en 7-18'!R52</f>
        <v>25.735295000000001</v>
      </c>
      <c r="AN469" s="724"/>
      <c r="AO469" s="724"/>
      <c r="AP469" s="730">
        <f>'wedstrijd 6-17 en 7-18'!W52</f>
        <v>24.064169999999997</v>
      </c>
      <c r="AQ469" s="724"/>
      <c r="AR469" s="724"/>
      <c r="AS469" s="730">
        <f>'wedstrijd 8-19 en 5-16'!E52</f>
        <v>52.091837500000004</v>
      </c>
      <c r="AT469" s="724"/>
      <c r="AU469" s="724"/>
      <c r="AV469" s="730">
        <f>'wedstrijd 8-19 en 5-16'!J52</f>
        <v>44.426047499999996</v>
      </c>
      <c r="AW469" s="724"/>
      <c r="AX469" s="724"/>
      <c r="AY469" s="730">
        <f>'wedstrijd 4-15 en 9-20'!R52</f>
        <v>44.426047499999996</v>
      </c>
      <c r="AZ469" s="724"/>
      <c r="BA469" s="724"/>
      <c r="BB469" s="730">
        <f>'wedstrijd 4-15 en 9-20'!W52</f>
        <v>53.942115000000001</v>
      </c>
      <c r="BC469" s="724"/>
      <c r="BD469" s="724"/>
      <c r="BE469" s="730">
        <f>'wedstrijd 10-21 en 3-14'!E52</f>
        <v>54.054054999999998</v>
      </c>
      <c r="BF469" s="724"/>
      <c r="BG469" s="724"/>
      <c r="BH469" s="730">
        <f>'wedstrijd 10-21 en 3-14'!J52</f>
        <v>44.426047499999996</v>
      </c>
      <c r="BI469" s="724"/>
      <c r="BJ469" s="724"/>
      <c r="BK469" s="730">
        <f>'wedstrijd 2-13 en 11-22'!R52</f>
        <v>44.426047499999996</v>
      </c>
      <c r="BL469" s="724"/>
      <c r="BM469" s="724"/>
      <c r="BN469" s="730">
        <f>'wedstrijd 2-13 en 11-22'!W52</f>
        <v>54.712642499999994</v>
      </c>
      <c r="BO469" s="724"/>
      <c r="BP469" s="724"/>
      <c r="BQ469" s="730">
        <f>'wedstrijd 1-12'!S52</f>
        <v>44.426047499999996</v>
      </c>
      <c r="BR469" s="724"/>
      <c r="BS469" s="724"/>
      <c r="BT469" s="730">
        <f>'wedstrijd 1-12'!N52</f>
        <v>55.052492500000007</v>
      </c>
      <c r="BU469" s="724"/>
      <c r="BV469" s="724"/>
      <c r="BW469" s="730">
        <f>'wedstrijd 2-13 en 11-22'!J52</f>
        <v>43.3294675</v>
      </c>
      <c r="BX469" s="724"/>
      <c r="BY469" s="724"/>
      <c r="BZ469" s="730">
        <f>'wedstrijd 2-13 en 11-22'!E52</f>
        <v>38.925437500000001</v>
      </c>
      <c r="CA469" s="724"/>
      <c r="CB469" s="724"/>
      <c r="CC469" s="730">
        <f>'wedstrijd 10-21 en 3-14'!W52</f>
        <v>22.214855</v>
      </c>
      <c r="CD469" s="724"/>
      <c r="CE469" s="724"/>
      <c r="CF469" s="730">
        <f>'wedstrijd 10-21 en 3-14'!R52</f>
        <v>23.280942499999998</v>
      </c>
      <c r="CG469" s="724"/>
      <c r="CH469" s="724"/>
      <c r="CI469" s="730">
        <f>'wedstrijd 4-15 en 9-20'!J52</f>
        <v>44.426047499999996</v>
      </c>
      <c r="CJ469" s="724"/>
      <c r="CK469" s="724"/>
      <c r="CL469" s="730">
        <f>'wedstrijd 4-15 en 9-20'!E52</f>
        <v>44.438877500000004</v>
      </c>
      <c r="CM469" s="724"/>
      <c r="CN469" s="724"/>
      <c r="CO469" s="730">
        <f>'wedstrijd 8-19 en 5-16'!W52</f>
        <v>38.988095000000001</v>
      </c>
      <c r="CP469" s="724"/>
      <c r="CQ469" s="724"/>
      <c r="CR469" s="730">
        <f>'wedstrijd 8-19 en 5-16'!R52</f>
        <v>44.426047499999996</v>
      </c>
      <c r="CS469" s="724"/>
      <c r="CT469" s="724"/>
      <c r="CU469" s="730">
        <f>'wedstrijd 6-17 en 7-18'!J52</f>
        <v>54.054054999999998</v>
      </c>
      <c r="CV469" s="724"/>
      <c r="CW469" s="724"/>
      <c r="CX469" s="730">
        <f>'wedstrijd 6-17 en 7-18'!E52</f>
        <v>44.184652499999999</v>
      </c>
      <c r="CY469" s="724"/>
      <c r="CZ469" s="724"/>
      <c r="DA469" s="730">
        <f>'wedstrijd 6-17 en 7-18'!W52</f>
        <v>24.064169999999997</v>
      </c>
      <c r="DB469" s="724"/>
      <c r="DC469" s="724"/>
      <c r="DD469" s="730">
        <f>'wedstrijd 6-17 en 7-18'!R52</f>
        <v>25.735295000000001</v>
      </c>
      <c r="DE469" s="724"/>
      <c r="DF469" s="724"/>
      <c r="DG469" s="730">
        <f>'wedstrijd 8-19 en 5-16'!J52</f>
        <v>44.426047499999996</v>
      </c>
      <c r="DH469" s="724"/>
      <c r="DI469" s="724"/>
      <c r="DJ469" s="730">
        <f>'wedstrijd 8-19 en 5-16'!E52</f>
        <v>52.091837500000004</v>
      </c>
      <c r="DK469" s="724"/>
      <c r="DL469" s="724"/>
      <c r="DM469" s="730">
        <f>'wedstrijd 4-15 en 9-20'!W52</f>
        <v>53.942115000000001</v>
      </c>
      <c r="DN469" s="724"/>
      <c r="DO469" s="724"/>
      <c r="DP469" s="730">
        <f>'wedstrijd 4-15 en 9-20'!R52</f>
        <v>44.426047499999996</v>
      </c>
      <c r="DQ469" s="724"/>
      <c r="DR469" s="724"/>
      <c r="DS469" s="730">
        <f>'wedstrijd 10-21 en 3-14'!J52</f>
        <v>44.426047499999996</v>
      </c>
      <c r="DT469" s="724"/>
      <c r="DU469" s="724"/>
      <c r="DV469" s="730">
        <f>'wedstrijd 10-21 en 3-14'!E52</f>
        <v>54.054054999999998</v>
      </c>
      <c r="DW469" s="724"/>
      <c r="DX469" s="724"/>
      <c r="DY469" s="730">
        <f>'wedstrijd 2-13 en 11-22'!W52</f>
        <v>54.712642499999994</v>
      </c>
      <c r="DZ469" s="724"/>
      <c r="EA469" s="724"/>
      <c r="EB469" s="730">
        <f>'wedstrijd 2-13 en 11-22'!R52</f>
        <v>44.426047499999996</v>
      </c>
    </row>
    <row r="470" spans="2:132" s="729" customFormat="1" x14ac:dyDescent="0.25">
      <c r="B470" s="729" t="str">
        <f>'wedstrijd 1-12'!O52</f>
        <v xml:space="preserve">Wissel de Ben </v>
      </c>
      <c r="E470" s="729" t="str">
        <f>'wedstrijd 1-12'!T52</f>
        <v>Heumen Wim</v>
      </c>
      <c r="H470" s="729" t="str">
        <f>'wedstrijd 2-13 en 11-22'!F52</f>
        <v>Beem v.Gerrit</v>
      </c>
      <c r="K470" s="729" t="str">
        <f>'wedstrijd 2-13 en 11-22'!K52</f>
        <v>Beus de Arnold</v>
      </c>
      <c r="N470" s="729" t="str">
        <f>'wedstrijd 10-21 en 3-14'!S52</f>
        <v>Schaik v.Wim</v>
      </c>
      <c r="Q470" s="729" t="str">
        <f>'wedstrijd 10-21 en 3-14'!X52</f>
        <v>Hoefs Marius</v>
      </c>
      <c r="T470" s="729" t="str">
        <f>'wedstrijd 4-15 en 9-20'!F52</f>
        <v>Scheel Jaap</v>
      </c>
      <c r="W470" s="729" t="str">
        <f>'wedstrijd 4-15 en 9-20'!K52</f>
        <v>Heumen Wim</v>
      </c>
      <c r="Z470" s="729" t="str">
        <f>'wedstrijd 8-19 en 5-16'!S52</f>
        <v>Heumen Wim</v>
      </c>
      <c r="AC470" s="729" t="str">
        <f>'wedstrijd 8-19 en 5-16'!X52</f>
        <v>uitgevallen Levering Bas*</v>
      </c>
      <c r="AF470" s="729" t="str">
        <f>'wedstrijd 6-17 en 7-18'!F52</f>
        <v xml:space="preserve">Westland Ries </v>
      </c>
      <c r="AI470" s="729" t="str">
        <f>'wedstrijd 6-17 en 7-18'!K52</f>
        <v>Rooijen van Albert</v>
      </c>
      <c r="AL470" s="729" t="str">
        <f>'wedstrijd 6-17 en 7-18'!S52</f>
        <v>Boekraad Ad</v>
      </c>
      <c r="AO470" s="729" t="str">
        <f>'wedstrijd 6-17 en 7-18'!X52</f>
        <v>Groot de Peter</v>
      </c>
      <c r="AR470" s="729" t="str">
        <f>'wedstrijd 8-19 en 5-16'!F52</f>
        <v>Schaik van Koos</v>
      </c>
      <c r="AU470" s="729" t="str">
        <f>'wedstrijd 8-19 en 5-16'!K52</f>
        <v>Heumen Wim</v>
      </c>
      <c r="AX470" s="729" t="str">
        <f>'wedstrijd 4-15 en 9-20'!S52</f>
        <v>Heumen Wim</v>
      </c>
      <c r="BA470" s="729" t="str">
        <f>'wedstrijd 4-15 en 9-20'!X52</f>
        <v>Witjes Ge</v>
      </c>
      <c r="BD470" s="729" t="str">
        <f>'wedstrijd 10-21 en 3-14'!F52</f>
        <v>Rooijen van Albert</v>
      </c>
      <c r="BG470" s="729" t="str">
        <f>'wedstrijd 10-21 en 3-14'!K52</f>
        <v>Heumen Wim</v>
      </c>
      <c r="BJ470" s="729" t="str">
        <f>'wedstrijd 2-13 en 11-22'!S52</f>
        <v>Heumen Wim</v>
      </c>
      <c r="BM470" s="729" t="str">
        <f>'wedstrijd 2-13 en 11-22'!X52</f>
        <v>Haselkamp v.d.Toon</v>
      </c>
      <c r="BO470" s="729" t="s">
        <v>509</v>
      </c>
      <c r="BP470" s="729" t="str">
        <f>'wedstrijd 1-12'!T52</f>
        <v>Heumen Wim</v>
      </c>
      <c r="BS470" s="729" t="str">
        <f>'wedstrijd 1-12'!O52</f>
        <v xml:space="preserve">Wissel de Ben </v>
      </c>
      <c r="BV470" s="729" t="str">
        <f>'wedstrijd 2-13 en 11-22'!K52</f>
        <v>Beus de Arnold</v>
      </c>
      <c r="BY470" s="729" t="str">
        <f>'wedstrijd 2-13 en 11-22'!F52</f>
        <v>Beem v.Gerrit</v>
      </c>
      <c r="CB470" s="729" t="str">
        <f>'wedstrijd 10-21 en 3-14'!X52</f>
        <v>Hoefs Marius</v>
      </c>
      <c r="CE470" s="729" t="str">
        <f>'wedstrijd 10-21 en 3-14'!S52</f>
        <v>Schaik v.Wim</v>
      </c>
      <c r="CH470" s="729" t="str">
        <f>'wedstrijd 4-15 en 9-20'!K52</f>
        <v>Heumen Wim</v>
      </c>
      <c r="CK470" s="729" t="str">
        <f>'wedstrijd 4-15 en 9-20'!F52</f>
        <v>Scheel Jaap</v>
      </c>
      <c r="CN470" s="729" t="str">
        <f>'wedstrijd 8-19 en 5-16'!X52</f>
        <v>uitgevallen Levering Bas*</v>
      </c>
      <c r="CQ470" s="729" t="str">
        <f>'wedstrijd 8-19 en 5-16'!S52</f>
        <v>Heumen Wim</v>
      </c>
      <c r="CT470" s="729" t="str">
        <f>'wedstrijd 6-17 en 7-18'!K52</f>
        <v>Rooijen van Albert</v>
      </c>
      <c r="CW470" s="729" t="str">
        <f>'wedstrijd 6-17 en 7-18'!F52</f>
        <v xml:space="preserve">Westland Ries </v>
      </c>
      <c r="CZ470" s="729" t="str">
        <f>'wedstrijd 6-17 en 7-18'!X52</f>
        <v>Groot de Peter</v>
      </c>
      <c r="DC470" s="729" t="str">
        <f>'wedstrijd 6-17 en 7-18'!S52</f>
        <v>Boekraad Ad</v>
      </c>
      <c r="DF470" s="729" t="str">
        <f>'wedstrijd 8-19 en 5-16'!K52</f>
        <v>Heumen Wim</v>
      </c>
      <c r="DI470" s="729" t="str">
        <f>'wedstrijd 8-19 en 5-16'!F52</f>
        <v>Schaik van Koos</v>
      </c>
      <c r="DL470" s="729" t="str">
        <f>'wedstrijd 4-15 en 9-20'!X52</f>
        <v>Witjes Ge</v>
      </c>
      <c r="DO470" s="729" t="str">
        <f>'wedstrijd 4-15 en 9-20'!S52</f>
        <v>Heumen Wim</v>
      </c>
      <c r="DR470" s="729" t="str">
        <f>'wedstrijd 10-21 en 3-14'!K52</f>
        <v>Heumen Wim</v>
      </c>
      <c r="DU470" s="729" t="str">
        <f>'wedstrijd 10-21 en 3-14'!F52</f>
        <v>Rooijen van Albert</v>
      </c>
      <c r="DX470" s="729" t="str">
        <f>'wedstrijd 2-13 en 11-22'!X52</f>
        <v>Haselkamp v.d.Toon</v>
      </c>
      <c r="EA470" s="729" t="str">
        <f>'wedstrijd 2-13 en 11-22'!S52</f>
        <v>Heumen Wim</v>
      </c>
    </row>
    <row r="473" spans="2:132" x14ac:dyDescent="0.2">
      <c r="C473" s="723" t="s">
        <v>319</v>
      </c>
      <c r="I473" s="723" t="s">
        <v>319</v>
      </c>
      <c r="O473" s="723" t="s">
        <v>319</v>
      </c>
      <c r="U473" s="723" t="s">
        <v>319</v>
      </c>
      <c r="AA473" s="723" t="s">
        <v>319</v>
      </c>
      <c r="AG473" s="723" t="s">
        <v>319</v>
      </c>
      <c r="AM473" s="723" t="s">
        <v>319</v>
      </c>
      <c r="AS473" s="723" t="s">
        <v>319</v>
      </c>
      <c r="AY473" s="723" t="s">
        <v>319</v>
      </c>
      <c r="BE473" s="723" t="s">
        <v>319</v>
      </c>
      <c r="BK473" s="723" t="s">
        <v>319</v>
      </c>
      <c r="BQ473" s="723" t="s">
        <v>319</v>
      </c>
      <c r="BW473" s="723" t="s">
        <v>319</v>
      </c>
      <c r="CC473" s="723" t="s">
        <v>319</v>
      </c>
      <c r="CI473" s="723" t="s">
        <v>319</v>
      </c>
      <c r="CO473" s="723" t="s">
        <v>319</v>
      </c>
      <c r="CU473" s="723" t="s">
        <v>319</v>
      </c>
      <c r="DA473" s="723" t="s">
        <v>319</v>
      </c>
      <c r="DG473" s="723" t="s">
        <v>319</v>
      </c>
      <c r="DM473" s="723" t="s">
        <v>319</v>
      </c>
      <c r="DS473" s="723" t="s">
        <v>319</v>
      </c>
      <c r="DY473" s="723" t="s">
        <v>319</v>
      </c>
    </row>
    <row r="474" spans="2:132" x14ac:dyDescent="0.2">
      <c r="B474" s="724">
        <f>'wedstrijd 1-12'!L1</f>
        <v>1</v>
      </c>
      <c r="F474" s="725">
        <f>'wedstrijd 1-12'!I2</f>
        <v>43382</v>
      </c>
      <c r="G474" s="724"/>
      <c r="H474" s="724">
        <f>'wedstrijd 2-13 en 11-22'!C1</f>
        <v>2</v>
      </c>
      <c r="I474" s="724"/>
      <c r="J474" s="724"/>
      <c r="K474" s="724"/>
      <c r="L474" s="725">
        <f>'wedstrijd 2-13 en 11-22'!A1</f>
        <v>43389</v>
      </c>
      <c r="M474" s="724"/>
      <c r="N474" s="724">
        <f>'wedstrijd 10-21 en 3-14'!P1</f>
        <v>3</v>
      </c>
      <c r="O474" s="724"/>
      <c r="P474" s="724"/>
      <c r="Q474" s="724"/>
      <c r="R474" s="725">
        <f>'wedstrijd 10-21 en 3-14'!M2</f>
        <v>43396</v>
      </c>
      <c r="S474" s="724"/>
      <c r="T474" s="724">
        <f>'wedstrijd 4-15 en 9-20'!C1</f>
        <v>4</v>
      </c>
      <c r="U474" s="724"/>
      <c r="V474" s="724"/>
      <c r="W474" s="724"/>
      <c r="X474" s="725">
        <f>'wedstrijd 4-15 en 9-20'!A1</f>
        <v>43403</v>
      </c>
      <c r="Y474" s="724"/>
      <c r="Z474" s="724">
        <f>'wedstrijd 8-19 en 5-16'!P1</f>
        <v>5</v>
      </c>
      <c r="AA474" s="724"/>
      <c r="AB474" s="724"/>
      <c r="AC474" s="724"/>
      <c r="AD474" s="725">
        <f>'wedstrijd 8-19 en 5-16'!M2</f>
        <v>43410</v>
      </c>
      <c r="AE474" s="724"/>
      <c r="AF474" s="724">
        <f>'wedstrijd 6-17 en 7-18'!C1</f>
        <v>6</v>
      </c>
      <c r="AG474" s="724"/>
      <c r="AH474" s="724"/>
      <c r="AI474" s="724"/>
      <c r="AJ474" s="725">
        <f>'wedstrijd 6-17 en 7-18'!A1</f>
        <v>43417</v>
      </c>
      <c r="AK474" s="724"/>
      <c r="AL474" s="724">
        <f>'wedstrijd 6-17 en 7-18'!P1</f>
        <v>7</v>
      </c>
      <c r="AM474" s="724"/>
      <c r="AN474" s="724"/>
      <c r="AO474" s="724"/>
      <c r="AP474" s="725">
        <f>'wedstrijd 6-17 en 7-18'!M2</f>
        <v>43424</v>
      </c>
      <c r="AQ474" s="724"/>
      <c r="AR474" s="724">
        <f>'wedstrijd 8-19 en 5-16'!C1</f>
        <v>8</v>
      </c>
      <c r="AS474" s="724"/>
      <c r="AT474" s="724"/>
      <c r="AU474" s="724"/>
      <c r="AV474" s="725">
        <f>'wedstrijd 8-19 en 5-16'!A1</f>
        <v>43431</v>
      </c>
      <c r="AW474" s="724"/>
      <c r="AX474" s="724">
        <f>'wedstrijd 4-15 en 9-20'!P1</f>
        <v>9</v>
      </c>
      <c r="AY474" s="724"/>
      <c r="AZ474" s="724"/>
      <c r="BA474" s="724"/>
      <c r="BB474" s="725">
        <f>'wedstrijd 4-15 en 9-20'!M2</f>
        <v>43438</v>
      </c>
      <c r="BC474" s="724"/>
      <c r="BD474" s="724">
        <f>'wedstrijd 10-21 en 3-14'!C1</f>
        <v>10</v>
      </c>
      <c r="BE474" s="724"/>
      <c r="BF474" s="724"/>
      <c r="BG474" s="724"/>
      <c r="BH474" s="725">
        <f>'wedstrijd 10-21 en 3-14'!A1</f>
        <v>43445</v>
      </c>
      <c r="BI474" s="724"/>
      <c r="BJ474" s="724">
        <f>'wedstrijd 2-13 en 11-22'!P1</f>
        <v>11</v>
      </c>
      <c r="BK474" s="724"/>
      <c r="BL474" s="724"/>
      <c r="BM474" s="724"/>
      <c r="BN474" s="725">
        <f>'wedstrijd 2-13 en 11-22'!M2</f>
        <v>43452</v>
      </c>
      <c r="BO474" s="724"/>
      <c r="BP474" s="724" t="str">
        <f>'wedstrijd 1-12'!L55</f>
        <v>12</v>
      </c>
      <c r="BQ474" s="724"/>
      <c r="BR474" s="724"/>
      <c r="BS474" s="724"/>
      <c r="BT474" s="726" t="str">
        <f>'wedstrijd 1-12'!I55</f>
        <v>08-01-2019</v>
      </c>
      <c r="BU474" s="724"/>
      <c r="BV474" s="724">
        <f>'wedstrijd 2-13 en 11-22'!C55</f>
        <v>13</v>
      </c>
      <c r="BW474" s="724"/>
      <c r="BX474" s="724"/>
      <c r="BY474" s="724"/>
      <c r="BZ474" s="725" t="str">
        <f>'wedstrijd 2-13 en 11-22'!A55</f>
        <v>15-01-2019</v>
      </c>
      <c r="CA474" s="724"/>
      <c r="CB474" s="724">
        <f>'wedstrijd 10-21 en 3-14'!P55</f>
        <v>14</v>
      </c>
      <c r="CC474" s="724"/>
      <c r="CD474" s="724"/>
      <c r="CE474" s="724"/>
      <c r="CF474" s="727" t="str">
        <f>'wedstrijd 10-21 en 3-14'!N55</f>
        <v>22-01-2019</v>
      </c>
      <c r="CG474" s="724"/>
      <c r="CH474" s="724">
        <f>'wedstrijd 4-15 en 9-20'!C55</f>
        <v>15</v>
      </c>
      <c r="CI474" s="724"/>
      <c r="CJ474" s="724"/>
      <c r="CK474" s="724"/>
      <c r="CL474" s="727" t="str">
        <f>'wedstrijd 4-15 en 9-20'!A55</f>
        <v>29-01-2019</v>
      </c>
      <c r="CM474" s="724"/>
      <c r="CN474" s="724">
        <f>'wedstrijd 8-19 en 5-16'!P55</f>
        <v>16</v>
      </c>
      <c r="CO474" s="724"/>
      <c r="CP474" s="724"/>
      <c r="CQ474" s="724"/>
      <c r="CR474" s="727" t="str">
        <f>'wedstrijd 8-19 en 5-16'!N55</f>
        <v>05-02-2019</v>
      </c>
      <c r="CS474" s="724"/>
      <c r="CT474" s="724">
        <f>'wedstrijd 6-17 en 7-18'!C55</f>
        <v>17</v>
      </c>
      <c r="CU474" s="724"/>
      <c r="CV474" s="724"/>
      <c r="CW474" s="724"/>
      <c r="CX474" s="727" t="str">
        <f>'wedstrijd 6-17 en 7-18'!A55</f>
        <v>12-02-2019</v>
      </c>
      <c r="CY474" s="724"/>
      <c r="CZ474" s="724">
        <f>'wedstrijd 6-17 en 7-18'!P55</f>
        <v>18</v>
      </c>
      <c r="DA474" s="724"/>
      <c r="DB474" s="724"/>
      <c r="DC474" s="724"/>
      <c r="DD474" s="727" t="str">
        <f>'wedstrijd 6-17 en 7-18'!N55</f>
        <v>19-02-2019</v>
      </c>
      <c r="DE474" s="724"/>
      <c r="DF474" s="724">
        <f>'wedstrijd 8-19 en 5-16'!C55</f>
        <v>19</v>
      </c>
      <c r="DG474" s="724"/>
      <c r="DH474" s="724"/>
      <c r="DI474" s="724"/>
      <c r="DJ474" s="727" t="str">
        <f>'wedstrijd 8-19 en 5-16'!A55</f>
        <v>26-02-2019</v>
      </c>
      <c r="DK474" s="724"/>
      <c r="DL474" s="724">
        <f>'wedstrijd 4-15 en 9-20'!P55</f>
        <v>20</v>
      </c>
      <c r="DM474" s="724"/>
      <c r="DN474" s="724"/>
      <c r="DO474" s="724"/>
      <c r="DP474" s="727" t="str">
        <f>'wedstrijd 4-15 en 9-20'!N55</f>
        <v>05-03-2019</v>
      </c>
      <c r="DQ474" s="724"/>
      <c r="DR474" s="724">
        <f>'wedstrijd 10-21 en 3-14'!C55</f>
        <v>21</v>
      </c>
      <c r="DS474" s="724"/>
      <c r="DT474" s="724"/>
      <c r="DU474" s="724"/>
      <c r="DV474" s="727" t="str">
        <f>'wedstrijd 10-21 en 3-14'!A55</f>
        <v>12-03-2019</v>
      </c>
      <c r="DW474" s="724"/>
      <c r="DX474" s="724">
        <f>'wedstrijd 2-13 en 11-22'!P55</f>
        <v>22</v>
      </c>
      <c r="DY474" s="724"/>
      <c r="DZ474" s="724"/>
      <c r="EA474" s="724"/>
      <c r="EB474" s="727" t="str">
        <f>'wedstrijd 2-13 en 11-22'!N55</f>
        <v>19-03-2019</v>
      </c>
    </row>
    <row r="475" spans="2:132" x14ac:dyDescent="0.2">
      <c r="G475" s="724"/>
      <c r="H475" s="724"/>
      <c r="I475" s="724"/>
      <c r="J475" s="724"/>
      <c r="K475" s="724"/>
      <c r="L475" s="724"/>
      <c r="M475" s="724"/>
      <c r="N475" s="724"/>
      <c r="O475" s="724"/>
      <c r="P475" s="724"/>
      <c r="Q475" s="724"/>
      <c r="R475" s="724"/>
      <c r="S475" s="724"/>
      <c r="T475" s="724"/>
      <c r="U475" s="724"/>
      <c r="V475" s="724"/>
      <c r="W475" s="724"/>
      <c r="X475" s="724"/>
      <c r="Y475" s="724"/>
      <c r="Z475" s="724"/>
      <c r="AA475" s="724"/>
      <c r="AB475" s="724"/>
      <c r="AC475" s="724"/>
      <c r="AD475" s="724"/>
      <c r="AE475" s="724"/>
      <c r="AF475" s="724"/>
      <c r="AG475" s="724"/>
      <c r="AH475" s="724"/>
      <c r="AI475" s="724"/>
      <c r="AJ475" s="724"/>
      <c r="AK475" s="724"/>
      <c r="AL475" s="724"/>
      <c r="AM475" s="724"/>
      <c r="AN475" s="724"/>
      <c r="AO475" s="724"/>
      <c r="AP475" s="724"/>
      <c r="AQ475" s="724"/>
      <c r="AR475" s="724"/>
      <c r="AS475" s="724"/>
      <c r="AT475" s="724"/>
      <c r="AU475" s="724"/>
      <c r="AV475" s="724"/>
      <c r="AW475" s="724"/>
      <c r="AX475" s="724"/>
      <c r="AY475" s="724"/>
      <c r="AZ475" s="724"/>
      <c r="BA475" s="724"/>
      <c r="BB475" s="724"/>
      <c r="BC475" s="724"/>
      <c r="BD475" s="724"/>
      <c r="BE475" s="724"/>
      <c r="BF475" s="724"/>
      <c r="BG475" s="724"/>
      <c r="BH475" s="724"/>
      <c r="BI475" s="724"/>
      <c r="BJ475" s="724"/>
      <c r="BK475" s="724"/>
      <c r="BL475" s="724"/>
      <c r="BM475" s="724"/>
      <c r="BN475" s="724"/>
      <c r="BO475" s="724"/>
      <c r="BP475" s="724"/>
      <c r="BQ475" s="724"/>
      <c r="BR475" s="724"/>
      <c r="BS475" s="724"/>
      <c r="BT475" s="724"/>
      <c r="BU475" s="724"/>
      <c r="BV475" s="724"/>
      <c r="BW475" s="724"/>
      <c r="BX475" s="724"/>
      <c r="BY475" s="724"/>
      <c r="BZ475" s="724"/>
      <c r="CA475" s="724"/>
      <c r="CB475" s="724"/>
      <c r="CC475" s="724"/>
      <c r="CD475" s="724"/>
      <c r="CE475" s="724"/>
      <c r="CF475" s="724"/>
      <c r="CG475" s="724"/>
      <c r="CH475" s="724"/>
      <c r="CI475" s="724"/>
      <c r="CJ475" s="724"/>
      <c r="CK475" s="724"/>
      <c r="CL475" s="724"/>
      <c r="CM475" s="724"/>
      <c r="CN475" s="724"/>
      <c r="CO475" s="724"/>
      <c r="CP475" s="724"/>
      <c r="CQ475" s="724"/>
      <c r="CR475" s="724"/>
      <c r="CS475" s="724"/>
      <c r="CT475" s="724"/>
      <c r="CU475" s="724"/>
      <c r="CV475" s="724"/>
      <c r="CW475" s="724"/>
      <c r="CX475" s="724"/>
      <c r="CY475" s="724"/>
      <c r="CZ475" s="724"/>
      <c r="DA475" s="724"/>
      <c r="DB475" s="724"/>
      <c r="DC475" s="724"/>
      <c r="DD475" s="724"/>
      <c r="DE475" s="724"/>
      <c r="DF475" s="724"/>
      <c r="DG475" s="724"/>
      <c r="DH475" s="724"/>
      <c r="DI475" s="724"/>
      <c r="DJ475" s="724"/>
      <c r="DK475" s="724"/>
      <c r="DL475" s="724"/>
      <c r="DM475" s="724"/>
      <c r="DN475" s="724"/>
      <c r="DO475" s="724"/>
      <c r="DP475" s="724"/>
      <c r="DQ475" s="724"/>
      <c r="DR475" s="724"/>
      <c r="DS475" s="724"/>
      <c r="DT475" s="724"/>
      <c r="DU475" s="724"/>
      <c r="DV475" s="724"/>
      <c r="DW475" s="724"/>
      <c r="DX475" s="724"/>
      <c r="DY475" s="724"/>
      <c r="DZ475" s="724"/>
      <c r="EA475" s="724"/>
      <c r="EB475" s="724"/>
    </row>
    <row r="476" spans="2:132" x14ac:dyDescent="0.2">
      <c r="G476" s="724"/>
      <c r="H476" s="724"/>
      <c r="I476" s="724"/>
      <c r="J476" s="724"/>
      <c r="K476" s="724"/>
      <c r="L476" s="724"/>
      <c r="M476" s="724"/>
      <c r="N476" s="724"/>
      <c r="O476" s="724"/>
      <c r="P476" s="724"/>
      <c r="Q476" s="724"/>
      <c r="R476" s="724"/>
      <c r="S476" s="724"/>
      <c r="T476" s="724"/>
      <c r="U476" s="724"/>
      <c r="V476" s="724"/>
      <c r="W476" s="724"/>
      <c r="X476" s="724"/>
      <c r="Y476" s="724"/>
      <c r="Z476" s="724"/>
      <c r="AA476" s="724"/>
      <c r="AB476" s="724"/>
      <c r="AC476" s="724"/>
      <c r="AD476" s="724"/>
      <c r="AE476" s="724"/>
      <c r="AF476" s="724"/>
      <c r="AG476" s="724"/>
      <c r="AH476" s="724"/>
      <c r="AI476" s="724"/>
      <c r="AJ476" s="724"/>
      <c r="AK476" s="724"/>
      <c r="AL476" s="724"/>
      <c r="AM476" s="724"/>
      <c r="AN476" s="724"/>
      <c r="AO476" s="724"/>
      <c r="AP476" s="724"/>
      <c r="AQ476" s="724"/>
      <c r="AR476" s="724"/>
      <c r="AS476" s="724"/>
      <c r="AT476" s="724"/>
      <c r="AU476" s="724"/>
      <c r="AV476" s="724"/>
      <c r="AW476" s="724"/>
      <c r="AX476" s="724"/>
      <c r="AY476" s="724"/>
      <c r="AZ476" s="724"/>
      <c r="BA476" s="724"/>
      <c r="BB476" s="724"/>
      <c r="BC476" s="724"/>
      <c r="BD476" s="724"/>
      <c r="BE476" s="724"/>
      <c r="BF476" s="724"/>
      <c r="BG476" s="724"/>
      <c r="BH476" s="724"/>
      <c r="BI476" s="724"/>
      <c r="BJ476" s="724"/>
      <c r="BK476" s="724"/>
      <c r="BL476" s="724"/>
      <c r="BM476" s="724"/>
      <c r="BN476" s="724"/>
      <c r="BO476" s="724"/>
      <c r="BP476" s="724"/>
      <c r="BQ476" s="724"/>
      <c r="BR476" s="724"/>
      <c r="BS476" s="724"/>
      <c r="BT476" s="724"/>
      <c r="BU476" s="724"/>
      <c r="BV476" s="724"/>
      <c r="BW476" s="724"/>
      <c r="BX476" s="724"/>
      <c r="BY476" s="724"/>
      <c r="BZ476" s="724"/>
      <c r="CA476" s="724"/>
      <c r="CB476" s="724"/>
      <c r="CC476" s="724"/>
      <c r="CD476" s="724"/>
      <c r="CE476" s="724"/>
      <c r="CF476" s="724"/>
      <c r="CG476" s="724"/>
      <c r="CH476" s="729"/>
      <c r="CI476" s="724"/>
      <c r="CJ476" s="724"/>
      <c r="CK476" s="724"/>
      <c r="CL476" s="724"/>
      <c r="CM476" s="724"/>
      <c r="CN476" s="724"/>
      <c r="CO476" s="724"/>
      <c r="CP476" s="724"/>
      <c r="CQ476" s="724"/>
      <c r="CR476" s="724"/>
      <c r="CS476" s="724"/>
      <c r="CT476" s="724"/>
      <c r="CU476" s="724"/>
      <c r="CV476" s="724"/>
      <c r="CW476" s="724"/>
      <c r="CX476" s="724"/>
      <c r="CY476" s="724"/>
      <c r="CZ476" s="724"/>
      <c r="DA476" s="724"/>
      <c r="DB476" s="724"/>
      <c r="DC476" s="724"/>
      <c r="DD476" s="724"/>
      <c r="DE476" s="724"/>
      <c r="DF476" s="724"/>
      <c r="DG476" s="724"/>
      <c r="DH476" s="724"/>
      <c r="DI476" s="724"/>
      <c r="DJ476" s="724"/>
      <c r="DK476" s="724"/>
      <c r="DL476" s="724"/>
      <c r="DM476" s="724"/>
      <c r="DN476" s="724"/>
      <c r="DO476" s="724"/>
      <c r="DP476" s="724"/>
      <c r="DQ476" s="724"/>
      <c r="DR476" s="724"/>
      <c r="DS476" s="724"/>
      <c r="DT476" s="724"/>
      <c r="DU476" s="724"/>
      <c r="DV476" s="724"/>
      <c r="DW476" s="724"/>
      <c r="DX476" s="724"/>
      <c r="DY476" s="724"/>
      <c r="DZ476" s="724"/>
      <c r="EA476" s="724"/>
      <c r="EB476" s="724"/>
    </row>
    <row r="477" spans="2:132" x14ac:dyDescent="0.2">
      <c r="B477" s="724"/>
      <c r="C477" s="724" t="str">
        <f>'wedstrijd 1-12'!L53</f>
        <v>B</v>
      </c>
      <c r="D477" s="724"/>
      <c r="E477" s="724"/>
      <c r="F477" s="724" t="str">
        <f>'wedstrijd 1-12'!Q53</f>
        <v>B</v>
      </c>
      <c r="G477" s="724"/>
      <c r="H477" s="724"/>
      <c r="I477" s="724" t="str">
        <f>'wedstrijd 2-13 en 11-22'!C53</f>
        <v>F</v>
      </c>
      <c r="J477" s="724"/>
      <c r="K477" s="724"/>
      <c r="L477" s="724" t="str">
        <f>'wedstrijd 2-13 en 11-22'!H53</f>
        <v>F</v>
      </c>
      <c r="M477" s="724"/>
      <c r="N477" s="724"/>
      <c r="O477" s="724" t="str">
        <f>'wedstrijd 10-21 en 3-14'!P53</f>
        <v>B</v>
      </c>
      <c r="P477" s="724"/>
      <c r="Q477" s="724"/>
      <c r="R477" s="724" t="str">
        <f>'wedstrijd 10-21 en 3-14'!U53</f>
        <v>B</v>
      </c>
      <c r="S477" s="724"/>
      <c r="T477" s="724"/>
      <c r="U477" s="724" t="str">
        <f>'wedstrijd 4-15 en 9-20'!C53</f>
        <v>A</v>
      </c>
      <c r="V477" s="724"/>
      <c r="W477" s="724"/>
      <c r="X477" s="724" t="str">
        <f>'wedstrijd 4-15 en 9-20'!H53</f>
        <v>A</v>
      </c>
      <c r="Y477" s="724"/>
      <c r="Z477" s="724"/>
      <c r="AA477" s="724" t="str">
        <f>'wedstrijd 8-19 en 5-16'!P53</f>
        <v>A</v>
      </c>
      <c r="AB477" s="724"/>
      <c r="AC477" s="724"/>
      <c r="AD477" s="724" t="str">
        <f>'wedstrijd 8-19 en 5-16'!U53</f>
        <v>A</v>
      </c>
      <c r="AE477" s="724"/>
      <c r="AF477" s="724"/>
      <c r="AG477" s="724" t="str">
        <f>'wedstrijd 6-17 en 7-18'!C53</f>
        <v>A</v>
      </c>
      <c r="AH477" s="724"/>
      <c r="AI477" s="724"/>
      <c r="AJ477" s="724" t="str">
        <f>'wedstrijd 6-17 en 7-18'!H53</f>
        <v>A</v>
      </c>
      <c r="AK477" s="724"/>
      <c r="AL477" s="724"/>
      <c r="AM477" s="724" t="str">
        <f>'wedstrijd 6-17 en 7-18'!P53</f>
        <v>C</v>
      </c>
      <c r="AN477" s="724"/>
      <c r="AO477" s="724"/>
      <c r="AP477" s="724" t="str">
        <f>'wedstrijd 6-17 en 7-18'!U53</f>
        <v>C</v>
      </c>
      <c r="AQ477" s="724"/>
      <c r="AR477" s="724"/>
      <c r="AS477" s="724" t="str">
        <f>'wedstrijd 8-19 en 5-16'!C53</f>
        <v>A</v>
      </c>
      <c r="AT477" s="724"/>
      <c r="AU477" s="724"/>
      <c r="AV477" s="724" t="str">
        <f>'wedstrijd 8-19 en 5-16'!H53</f>
        <v>A</v>
      </c>
      <c r="AW477" s="724"/>
      <c r="AX477" s="724"/>
      <c r="AY477" s="724" t="str">
        <f>'wedstrijd 4-15 en 9-20'!P53</f>
        <v>A</v>
      </c>
      <c r="AZ477" s="724"/>
      <c r="BA477" s="724"/>
      <c r="BB477" s="724" t="str">
        <f>'wedstrijd 4-15 en 9-20'!U53</f>
        <v>A</v>
      </c>
      <c r="BC477" s="724"/>
      <c r="BD477" s="724"/>
      <c r="BE477" s="724" t="str">
        <f>'wedstrijd 10-21 en 3-14'!C53</f>
        <v>A</v>
      </c>
      <c r="BF477" s="724"/>
      <c r="BG477" s="724"/>
      <c r="BH477" s="724" t="str">
        <f>'wedstrijd 10-21 en 3-14'!H53</f>
        <v>A</v>
      </c>
      <c r="BI477" s="724"/>
      <c r="BJ477" s="724"/>
      <c r="BK477" s="724" t="str">
        <f>'wedstrijd 2-13 en 11-22'!P53</f>
        <v>B</v>
      </c>
      <c r="BL477" s="724"/>
      <c r="BM477" s="724"/>
      <c r="BN477" s="724" t="str">
        <f>'wedstrijd 2-13 en 11-22'!U53</f>
        <v>B</v>
      </c>
      <c r="BO477" s="724"/>
      <c r="BP477" s="724"/>
      <c r="BQ477" s="724" t="str">
        <f>'wedstrijd 1-12'!Q53</f>
        <v>B</v>
      </c>
      <c r="BR477" s="724"/>
      <c r="BS477" s="724"/>
      <c r="BT477" s="724" t="str">
        <f>'wedstrijd 1-12'!L53</f>
        <v>B</v>
      </c>
      <c r="BU477" s="724"/>
      <c r="BV477" s="724"/>
      <c r="BW477" s="724" t="str">
        <f>'wedstrijd 2-13 en 11-22'!H53</f>
        <v>F</v>
      </c>
      <c r="BX477" s="724"/>
      <c r="BY477" s="724"/>
      <c r="BZ477" s="724" t="str">
        <f>'wedstrijd 2-13 en 11-22'!C53</f>
        <v>F</v>
      </c>
      <c r="CA477" s="724"/>
      <c r="CB477" s="724"/>
      <c r="CC477" s="724" t="str">
        <f>'wedstrijd 10-21 en 3-14'!U53</f>
        <v>B</v>
      </c>
      <c r="CD477" s="724"/>
      <c r="CE477" s="724"/>
      <c r="CF477" s="724" t="str">
        <f>'wedstrijd 10-21 en 3-14'!P53</f>
        <v>B</v>
      </c>
      <c r="CG477" s="724"/>
      <c r="CH477" s="724"/>
      <c r="CI477" s="724" t="str">
        <f>'wedstrijd 4-15 en 9-20'!H53</f>
        <v>A</v>
      </c>
      <c r="CJ477" s="724"/>
      <c r="CK477" s="724"/>
      <c r="CL477" s="724" t="str">
        <f>'wedstrijd 4-15 en 9-20'!C53</f>
        <v>A</v>
      </c>
      <c r="CM477" s="724"/>
      <c r="CN477" s="724"/>
      <c r="CO477" s="724" t="str">
        <f>'wedstrijd 8-19 en 5-16'!U53</f>
        <v>A</v>
      </c>
      <c r="CP477" s="724"/>
      <c r="CQ477" s="724"/>
      <c r="CR477" s="724" t="str">
        <f>'wedstrijd 8-19 en 5-16'!P53</f>
        <v>A</v>
      </c>
      <c r="CS477" s="724"/>
      <c r="CT477" s="724"/>
      <c r="CU477" s="724" t="str">
        <f>'wedstrijd 6-17 en 7-18'!H53</f>
        <v>A</v>
      </c>
      <c r="CV477" s="724"/>
      <c r="CW477" s="724"/>
      <c r="CX477" s="724" t="str">
        <f>'wedstrijd 6-17 en 7-18'!C53</f>
        <v>A</v>
      </c>
      <c r="CY477" s="724"/>
      <c r="CZ477" s="724"/>
      <c r="DA477" s="724" t="str">
        <f>'wedstrijd 6-17 en 7-18'!U53</f>
        <v>C</v>
      </c>
      <c r="DB477" s="724"/>
      <c r="DC477" s="724"/>
      <c r="DD477" s="724" t="str">
        <f>'wedstrijd 6-17 en 7-18'!P53</f>
        <v>C</v>
      </c>
      <c r="DE477" s="724"/>
      <c r="DF477" s="724"/>
      <c r="DG477" s="724" t="str">
        <f>'wedstrijd 8-19 en 5-16'!H53</f>
        <v>A</v>
      </c>
      <c r="DH477" s="724"/>
      <c r="DI477" s="724"/>
      <c r="DJ477" s="724" t="str">
        <f>'wedstrijd 8-19 en 5-16'!C53</f>
        <v>A</v>
      </c>
      <c r="DK477" s="724"/>
      <c r="DL477" s="724"/>
      <c r="DM477" s="724" t="str">
        <f>'wedstrijd 4-15 en 9-20'!U53</f>
        <v>A</v>
      </c>
      <c r="DN477" s="724"/>
      <c r="DO477" s="724"/>
      <c r="DP477" s="724" t="str">
        <f>'wedstrijd 4-15 en 9-20'!P53</f>
        <v>A</v>
      </c>
      <c r="DQ477" s="724"/>
      <c r="DR477" s="724"/>
      <c r="DS477" s="724" t="str">
        <f>'wedstrijd 10-21 en 3-14'!H53</f>
        <v>A</v>
      </c>
      <c r="DT477" s="724"/>
      <c r="DU477" s="724"/>
      <c r="DV477" s="724" t="str">
        <f>'wedstrijd 10-21 en 3-14'!C53</f>
        <v>A</v>
      </c>
      <c r="DW477" s="724"/>
      <c r="DX477" s="724"/>
      <c r="DY477" s="724" t="str">
        <f>'wedstrijd 2-13 en 11-22'!U53</f>
        <v>B</v>
      </c>
      <c r="DZ477" s="724"/>
      <c r="EA477" s="724"/>
      <c r="EB477" s="724" t="str">
        <f>'wedstrijd 2-13 en 11-22'!P53</f>
        <v>B</v>
      </c>
    </row>
    <row r="478" spans="2:132" x14ac:dyDescent="0.2">
      <c r="B478" s="724"/>
      <c r="C478" s="724"/>
      <c r="D478" s="724"/>
      <c r="E478" s="724"/>
      <c r="F478" s="724"/>
      <c r="G478" s="724"/>
      <c r="H478" s="724"/>
      <c r="I478" s="724"/>
      <c r="J478" s="724"/>
      <c r="K478" s="724"/>
      <c r="L478" s="724"/>
      <c r="M478" s="724"/>
      <c r="N478" s="724"/>
      <c r="O478" s="724"/>
      <c r="P478" s="724"/>
      <c r="Q478" s="724"/>
      <c r="R478" s="724"/>
      <c r="S478" s="724"/>
      <c r="T478" s="724"/>
      <c r="U478" s="724"/>
      <c r="V478" s="724"/>
      <c r="W478" s="724"/>
      <c r="X478" s="724"/>
      <c r="Y478" s="724"/>
      <c r="Z478" s="724"/>
      <c r="AA478" s="724"/>
      <c r="AB478" s="724"/>
      <c r="AC478" s="724"/>
      <c r="AD478" s="724"/>
      <c r="AE478" s="724"/>
      <c r="AF478" s="724"/>
      <c r="AG478" s="724"/>
      <c r="AH478" s="724"/>
      <c r="AI478" s="724"/>
      <c r="AJ478" s="724"/>
      <c r="AK478" s="724"/>
      <c r="AL478" s="724"/>
      <c r="AM478" s="724"/>
      <c r="AN478" s="724"/>
      <c r="AO478" s="724"/>
      <c r="AP478" s="724"/>
      <c r="AQ478" s="724"/>
      <c r="AR478" s="724"/>
      <c r="AS478" s="724"/>
      <c r="AT478" s="724"/>
      <c r="AU478" s="724"/>
      <c r="AV478" s="724"/>
      <c r="AW478" s="724"/>
      <c r="AX478" s="724"/>
      <c r="AY478" s="724"/>
      <c r="AZ478" s="724"/>
      <c r="BA478" s="724"/>
      <c r="BB478" s="724"/>
      <c r="BC478" s="724"/>
      <c r="BD478" s="724"/>
      <c r="BE478" s="724"/>
      <c r="BF478" s="724"/>
      <c r="BG478" s="724"/>
      <c r="BH478" s="724"/>
      <c r="BI478" s="724"/>
      <c r="BJ478" s="724"/>
      <c r="BK478" s="724"/>
      <c r="BL478" s="724"/>
      <c r="BM478" s="724"/>
      <c r="BN478" s="724"/>
      <c r="BO478" s="724"/>
      <c r="BP478" s="724"/>
      <c r="BQ478" s="724"/>
      <c r="BR478" s="724"/>
      <c r="BS478" s="724"/>
      <c r="BT478" s="724"/>
      <c r="BU478" s="724"/>
      <c r="BV478" s="724"/>
      <c r="BW478" s="724"/>
      <c r="BX478" s="724"/>
      <c r="BY478" s="724"/>
      <c r="BZ478" s="724"/>
      <c r="CA478" s="724"/>
      <c r="CB478" s="724"/>
      <c r="CC478" s="724"/>
      <c r="CD478" s="724"/>
      <c r="CE478" s="724"/>
      <c r="CF478" s="724"/>
      <c r="CG478" s="724"/>
      <c r="CH478" s="724"/>
      <c r="CI478" s="724"/>
      <c r="CJ478" s="724"/>
      <c r="CK478" s="724"/>
      <c r="CL478" s="724"/>
      <c r="CM478" s="724"/>
      <c r="CN478" s="724"/>
      <c r="CO478" s="724"/>
      <c r="CP478" s="724"/>
      <c r="CQ478" s="724"/>
      <c r="CR478" s="724"/>
      <c r="CS478" s="724"/>
      <c r="CT478" s="724"/>
      <c r="CU478" s="724"/>
      <c r="CV478" s="724"/>
      <c r="CW478" s="724"/>
      <c r="CX478" s="724"/>
      <c r="CY478" s="724"/>
      <c r="CZ478" s="724"/>
      <c r="DA478" s="724"/>
      <c r="DB478" s="724"/>
      <c r="DC478" s="724"/>
      <c r="DD478" s="724"/>
      <c r="DE478" s="724"/>
      <c r="DF478" s="724"/>
      <c r="DG478" s="724"/>
      <c r="DH478" s="724"/>
      <c r="DI478" s="724"/>
      <c r="DJ478" s="724"/>
      <c r="DK478" s="724"/>
      <c r="DL478" s="724"/>
      <c r="DM478" s="724"/>
      <c r="DN478" s="724"/>
      <c r="DO478" s="724"/>
      <c r="DP478" s="724"/>
      <c r="DQ478" s="724"/>
      <c r="DR478" s="724"/>
      <c r="DS478" s="724"/>
      <c r="DT478" s="724"/>
      <c r="DU478" s="724"/>
      <c r="DV478" s="724"/>
      <c r="DW478" s="724"/>
      <c r="DX478" s="724"/>
      <c r="DY478" s="724"/>
      <c r="DZ478" s="724"/>
      <c r="EA478" s="724"/>
      <c r="EB478" s="724"/>
    </row>
    <row r="479" spans="2:132" x14ac:dyDescent="0.2">
      <c r="B479" s="724"/>
      <c r="C479" s="730">
        <f>'wedstrijd 1-12'!N53</f>
        <v>53.942115000000001</v>
      </c>
      <c r="D479" s="724"/>
      <c r="E479" s="724"/>
      <c r="F479" s="730">
        <f>'wedstrijd 1-12'!S53</f>
        <v>47.067900000000002</v>
      </c>
      <c r="G479" s="724"/>
      <c r="H479" s="724"/>
      <c r="I479" s="730">
        <f>'wedstrijd 2-13 en 11-22'!E53</f>
        <v>19.967532499999997</v>
      </c>
      <c r="J479" s="724"/>
      <c r="K479" s="724"/>
      <c r="L479" s="730">
        <f>'wedstrijd 2-13 en 11-22'!J53</f>
        <v>22.605789999999999</v>
      </c>
      <c r="M479" s="724"/>
      <c r="N479" s="724"/>
      <c r="O479" s="730">
        <f>'wedstrijd 10-21 en 3-14'!R53</f>
        <v>44.426047499999996</v>
      </c>
      <c r="P479" s="724"/>
      <c r="Q479" s="724"/>
      <c r="R479" s="730">
        <f>'wedstrijd 10-21 en 3-14'!W53</f>
        <v>44.184652499999999</v>
      </c>
      <c r="S479" s="724"/>
      <c r="T479" s="724"/>
      <c r="U479" s="730">
        <f>'wedstrijd 4-15 en 9-20'!E53</f>
        <v>57.355864999999994</v>
      </c>
      <c r="V479" s="724"/>
      <c r="W479" s="724"/>
      <c r="X479" s="730">
        <f>'wedstrijd 4-15 en 9-20'!J53</f>
        <v>72.5352125</v>
      </c>
      <c r="Y479" s="724"/>
      <c r="Z479" s="724"/>
      <c r="AA479" s="730">
        <f>'wedstrijd 8-19 en 5-16'!R53</f>
        <v>77.820512500000007</v>
      </c>
      <c r="AB479" s="724"/>
      <c r="AC479" s="724"/>
      <c r="AD479" s="730">
        <f>'wedstrijd 8-19 en 5-16'!W53</f>
        <v>57.355864999999994</v>
      </c>
      <c r="AE479" s="724"/>
      <c r="AF479" s="724"/>
      <c r="AG479" s="730">
        <f>'wedstrijd 6-17 en 7-18'!E53</f>
        <v>57.355864999999994</v>
      </c>
      <c r="AH479" s="724"/>
      <c r="AI479" s="724"/>
      <c r="AJ479" s="730">
        <f>'wedstrijd 6-17 en 7-18'!J53</f>
        <v>87.268517500000002</v>
      </c>
      <c r="AK479" s="724"/>
      <c r="AL479" s="724"/>
      <c r="AM479" s="730">
        <f>'wedstrijd 6-17 en 7-18'!R53</f>
        <v>38.925437500000001</v>
      </c>
      <c r="AN479" s="724"/>
      <c r="AO479" s="724"/>
      <c r="AP479" s="730">
        <f>'wedstrijd 6-17 en 7-18'!W53</f>
        <v>39.395887500000001</v>
      </c>
      <c r="AQ479" s="724"/>
      <c r="AR479" s="724"/>
      <c r="AS479" s="730">
        <f>'wedstrijd 8-19 en 5-16'!E53</f>
        <v>57.355864999999994</v>
      </c>
      <c r="AT479" s="724"/>
      <c r="AU479" s="724"/>
      <c r="AV479" s="730">
        <f>'wedstrijd 8-19 en 5-16'!J53</f>
        <v>119.87179500000001</v>
      </c>
      <c r="AW479" s="724"/>
      <c r="AX479" s="724"/>
      <c r="AY479" s="730">
        <f>'wedstrijd 4-15 en 9-20'!R53</f>
        <v>64.074074999999993</v>
      </c>
      <c r="AZ479" s="724"/>
      <c r="BA479" s="724"/>
      <c r="BB479" s="730">
        <f>'wedstrijd 4-15 en 9-20'!W53</f>
        <v>57.355864999999994</v>
      </c>
      <c r="BC479" s="724"/>
      <c r="BD479" s="724"/>
      <c r="BE479" s="730">
        <f>'wedstrijd 10-21 en 3-14'!E53</f>
        <v>66.020407500000005</v>
      </c>
      <c r="BF479" s="724"/>
      <c r="BG479" s="724"/>
      <c r="BH479" s="730">
        <f>'wedstrijd 10-21 en 3-14'!J53</f>
        <v>64.074074999999993</v>
      </c>
      <c r="BI479" s="724"/>
      <c r="BJ479" s="724"/>
      <c r="BK479" s="730">
        <f>'wedstrijd 2-13 en 11-22'!R53</f>
        <v>44.184652499999999</v>
      </c>
      <c r="BL479" s="724"/>
      <c r="BM479" s="724"/>
      <c r="BN479" s="730">
        <f>'wedstrijd 2-13 en 11-22'!W53</f>
        <v>49.466949999999997</v>
      </c>
      <c r="BO479" s="724"/>
      <c r="BP479" s="724"/>
      <c r="BQ479" s="730">
        <f>'wedstrijd 1-12'!S53</f>
        <v>47.067900000000002</v>
      </c>
      <c r="BR479" s="724"/>
      <c r="BS479" s="724"/>
      <c r="BT479" s="730">
        <f>'wedstrijd 1-12'!N53</f>
        <v>53.942115000000001</v>
      </c>
      <c r="BU479" s="724"/>
      <c r="BV479" s="724"/>
      <c r="BW479" s="730">
        <f>'wedstrijd 2-13 en 11-22'!J53</f>
        <v>22.605789999999999</v>
      </c>
      <c r="BX479" s="724"/>
      <c r="BY479" s="724"/>
      <c r="BZ479" s="730">
        <f>'wedstrijd 2-13 en 11-22'!E53</f>
        <v>19.967532499999997</v>
      </c>
      <c r="CA479" s="724"/>
      <c r="CB479" s="724"/>
      <c r="CC479" s="730">
        <f>'wedstrijd 10-21 en 3-14'!W53</f>
        <v>44.184652499999999</v>
      </c>
      <c r="CD479" s="724"/>
      <c r="CE479" s="724"/>
      <c r="CF479" s="730">
        <f>'wedstrijd 10-21 en 3-14'!R53</f>
        <v>44.426047499999996</v>
      </c>
      <c r="CG479" s="724"/>
      <c r="CH479" s="724"/>
      <c r="CI479" s="730">
        <f>'wedstrijd 4-15 en 9-20'!J53</f>
        <v>72.5352125</v>
      </c>
      <c r="CJ479" s="724"/>
      <c r="CK479" s="724"/>
      <c r="CL479" s="730">
        <f>'wedstrijd 4-15 en 9-20'!E53</f>
        <v>57.355864999999994</v>
      </c>
      <c r="CM479" s="724"/>
      <c r="CN479" s="724"/>
      <c r="CO479" s="730">
        <f>'wedstrijd 8-19 en 5-16'!W53</f>
        <v>57.355864999999994</v>
      </c>
      <c r="CP479" s="724"/>
      <c r="CQ479" s="724"/>
      <c r="CR479" s="730">
        <f>'wedstrijd 8-19 en 5-16'!R53</f>
        <v>77.820512500000007</v>
      </c>
      <c r="CS479" s="724"/>
      <c r="CT479" s="724"/>
      <c r="CU479" s="730">
        <f>'wedstrijd 6-17 en 7-18'!J53</f>
        <v>87.268517500000002</v>
      </c>
      <c r="CV479" s="724"/>
      <c r="CW479" s="724"/>
      <c r="CX479" s="730">
        <f>'wedstrijd 6-17 en 7-18'!E53</f>
        <v>57.355864999999994</v>
      </c>
      <c r="CY479" s="724"/>
      <c r="CZ479" s="724"/>
      <c r="DA479" s="730">
        <f>'wedstrijd 6-17 en 7-18'!W53</f>
        <v>39.395887500000001</v>
      </c>
      <c r="DB479" s="724"/>
      <c r="DC479" s="724"/>
      <c r="DD479" s="730">
        <f>'wedstrijd 6-17 en 7-18'!R53</f>
        <v>38.925437500000001</v>
      </c>
      <c r="DE479" s="724"/>
      <c r="DF479" s="724"/>
      <c r="DG479" s="730">
        <f>'wedstrijd 8-19 en 5-16'!J53</f>
        <v>119.87179500000001</v>
      </c>
      <c r="DH479" s="724"/>
      <c r="DI479" s="724"/>
      <c r="DJ479" s="730">
        <f>'wedstrijd 8-19 en 5-16'!E53</f>
        <v>57.355864999999994</v>
      </c>
      <c r="DK479" s="724"/>
      <c r="DL479" s="724"/>
      <c r="DM479" s="730">
        <f>'wedstrijd 4-15 en 9-20'!W53</f>
        <v>57.355864999999994</v>
      </c>
      <c r="DN479" s="724"/>
      <c r="DO479" s="724"/>
      <c r="DP479" s="730">
        <f>'wedstrijd 4-15 en 9-20'!R53</f>
        <v>64.074074999999993</v>
      </c>
      <c r="DQ479" s="724"/>
      <c r="DR479" s="724"/>
      <c r="DS479" s="730">
        <f>'wedstrijd 10-21 en 3-14'!J53</f>
        <v>64.074074999999993</v>
      </c>
      <c r="DT479" s="724"/>
      <c r="DU479" s="724"/>
      <c r="DV479" s="730">
        <f>'wedstrijd 10-21 en 3-14'!E53</f>
        <v>66.020407500000005</v>
      </c>
      <c r="DW479" s="724"/>
      <c r="DX479" s="724"/>
      <c r="DY479" s="730">
        <f>'wedstrijd 2-13 en 11-22'!W53</f>
        <v>49.466949999999997</v>
      </c>
      <c r="DZ479" s="724"/>
      <c r="EA479" s="724"/>
      <c r="EB479" s="730">
        <f>'wedstrijd 2-13 en 11-22'!R53</f>
        <v>44.184652499999999</v>
      </c>
    </row>
    <row r="480" spans="2:132" s="729" customFormat="1" x14ac:dyDescent="0.25">
      <c r="B480" s="729" t="str">
        <f>'wedstrijd 1-12'!O53</f>
        <v>Witjes Ge</v>
      </c>
      <c r="E480" s="729" t="str">
        <f>'wedstrijd 1-12'!T53</f>
        <v>Kraan Ries</v>
      </c>
      <c r="H480" s="729" t="str">
        <f>'wedstrijd 2-13 en 11-22'!F53</f>
        <v>Wieringen v. Albert</v>
      </c>
      <c r="K480" s="729" t="str">
        <f>'wedstrijd 2-13 en 11-22'!K53</f>
        <v>Janssen Leo</v>
      </c>
      <c r="N480" s="729" t="str">
        <f>'wedstrijd 10-21 en 3-14'!S53</f>
        <v>Heumen Wim</v>
      </c>
      <c r="Q480" s="729" t="str">
        <f>'wedstrijd 10-21 en 3-14'!X53</f>
        <v xml:space="preserve">Westland Ries </v>
      </c>
      <c r="T480" s="729" t="str">
        <f>'wedstrijd 4-15 en 9-20'!F53</f>
        <v>Kuijer Joop</v>
      </c>
      <c r="W480" s="729" t="str">
        <f>'wedstrijd 4-15 en 9-20'!K53</f>
        <v>Oostrum van Piet</v>
      </c>
      <c r="Z480" s="729" t="str">
        <f>'wedstrijd 8-19 en 5-16'!S53</f>
        <v>Reusken Harry*</v>
      </c>
      <c r="AC480" s="729" t="str">
        <f>'wedstrijd 8-19 en 5-16'!X53</f>
        <v>Kuijer Joop</v>
      </c>
      <c r="AF480" s="729" t="str">
        <f>'wedstrijd 6-17 en 7-18'!F53</f>
        <v>Kuijer Joop</v>
      </c>
      <c r="AI480" s="729" t="str">
        <f>'wedstrijd 6-17 en 7-18'!K53</f>
        <v>Beerthuizen Joop</v>
      </c>
      <c r="AL480" s="729" t="str">
        <f>'wedstrijd 6-17 en 7-18'!S53</f>
        <v>Beem v.Gerrit</v>
      </c>
      <c r="AO480" s="729" t="str">
        <f>'wedstrijd 6-17 en 7-18'!X53</f>
        <v>Anbergen Joop</v>
      </c>
      <c r="AR480" s="729" t="str">
        <f>'wedstrijd 8-19 en 5-16'!F53</f>
        <v>Kuijer Joop</v>
      </c>
      <c r="AU480" s="729" t="str">
        <f>'wedstrijd 8-19 en 5-16'!K53</f>
        <v>Bouwman Ad</v>
      </c>
      <c r="AX480" s="729" t="str">
        <f>'wedstrijd 4-15 en 9-20'!S53</f>
        <v>Vlooswijk Cees</v>
      </c>
      <c r="BA480" s="729" t="str">
        <f>'wedstrijd 4-15 en 9-20'!X53</f>
        <v>Kuijer Joop</v>
      </c>
      <c r="BD480" s="729" t="str">
        <f>'wedstrijd 10-21 en 3-14'!F53</f>
        <v>Kolfschoten Tom</v>
      </c>
      <c r="BG480" s="729" t="str">
        <f>'wedstrijd 10-21 en 3-14'!K53</f>
        <v>Vlooswijk Cees</v>
      </c>
      <c r="BJ480" s="729" t="str">
        <f>'wedstrijd 2-13 en 11-22'!S53</f>
        <v xml:space="preserve">Westland Ries </v>
      </c>
      <c r="BM480" s="729" t="str">
        <f>'wedstrijd 2-13 en 11-22'!X53</f>
        <v>Wijk v.Ton</v>
      </c>
      <c r="BP480" s="729" t="str">
        <f>'wedstrijd 1-12'!T53</f>
        <v>Kraan Ries</v>
      </c>
      <c r="BS480" s="729" t="str">
        <f>'wedstrijd 1-12'!O53</f>
        <v>Witjes Ge</v>
      </c>
      <c r="BV480" s="729" t="str">
        <f>'wedstrijd 2-13 en 11-22'!K53</f>
        <v>Janssen Leo</v>
      </c>
      <c r="BY480" s="729" t="str">
        <f>'wedstrijd 2-13 en 11-22'!F53</f>
        <v>Wieringen v. Albert</v>
      </c>
      <c r="CB480" s="729" t="str">
        <f>'wedstrijd 10-21 en 3-14'!X53</f>
        <v xml:space="preserve">Westland Ries </v>
      </c>
      <c r="CE480" s="729" t="str">
        <f>'wedstrijd 10-21 en 3-14'!S53</f>
        <v>Heumen Wim</v>
      </c>
      <c r="CH480" s="729" t="str">
        <f>'wedstrijd 4-15 en 9-20'!K53</f>
        <v>Oostrum van Piet</v>
      </c>
      <c r="CK480" s="729" t="str">
        <f>'wedstrijd 4-15 en 9-20'!F53</f>
        <v>Kuijer Joop</v>
      </c>
      <c r="CN480" s="729" t="str">
        <f>'wedstrijd 8-19 en 5-16'!X53</f>
        <v>Kuijer Joop</v>
      </c>
      <c r="CQ480" s="729" t="str">
        <f>'wedstrijd 8-19 en 5-16'!S53</f>
        <v>Reusken Harry*</v>
      </c>
      <c r="CT480" s="729" t="str">
        <f>'wedstrijd 6-17 en 7-18'!K53</f>
        <v>Beerthuizen Joop</v>
      </c>
      <c r="CW480" s="729" t="str">
        <f>'wedstrijd 6-17 en 7-18'!F53</f>
        <v>Kuijer Joop</v>
      </c>
      <c r="CZ480" s="729" t="str">
        <f>'wedstrijd 6-17 en 7-18'!X53</f>
        <v>Anbergen Joop</v>
      </c>
      <c r="DC480" s="729" t="str">
        <f>'wedstrijd 6-17 en 7-18'!S53</f>
        <v>Beem v.Gerrit</v>
      </c>
      <c r="DF480" s="729" t="str">
        <f>'wedstrijd 8-19 en 5-16'!K53</f>
        <v>Bouwman Ad</v>
      </c>
      <c r="DI480" s="729" t="str">
        <f>'wedstrijd 8-19 en 5-16'!F53</f>
        <v>Kuijer Joop</v>
      </c>
      <c r="DL480" s="729" t="str">
        <f>'wedstrijd 4-15 en 9-20'!X53</f>
        <v>Kuijer Joop</v>
      </c>
      <c r="DO480" s="729" t="str">
        <f>'wedstrijd 4-15 en 9-20'!S53</f>
        <v>Vlooswijk Cees</v>
      </c>
      <c r="DR480" s="729" t="str">
        <f>'wedstrijd 10-21 en 3-14'!K53</f>
        <v>Vlooswijk Cees</v>
      </c>
      <c r="DU480" s="729" t="str">
        <f>'wedstrijd 10-21 en 3-14'!F53</f>
        <v>Kolfschoten Tom</v>
      </c>
      <c r="DX480" s="729" t="str">
        <f>'wedstrijd 2-13 en 11-22'!X53</f>
        <v>Wijk v.Ton</v>
      </c>
      <c r="EA480" s="729" t="str">
        <f>'wedstrijd 2-13 en 11-22'!S53</f>
        <v xml:space="preserve">Westland Ries </v>
      </c>
    </row>
  </sheetData>
  <printOptions horizontalCentered="1" verticalCentered="1"/>
  <pageMargins left="1.9685039370078741" right="1.9685039370078741" top="1.5748031496062993" bottom="8.070866141732283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O59"/>
  <sheetViews>
    <sheetView tabSelected="1" zoomScaleNormal="100" workbookViewId="0">
      <selection activeCell="G4" sqref="G4"/>
    </sheetView>
  </sheetViews>
  <sheetFormatPr defaultColWidth="8.85546875" defaultRowHeight="14.25" x14ac:dyDescent="0.2"/>
  <cols>
    <col min="1" max="1" width="6.7109375" style="563" customWidth="1"/>
    <col min="2" max="2" width="4.7109375" style="13" customWidth="1"/>
    <col min="3" max="3" width="4.7109375" style="31" customWidth="1"/>
    <col min="4" max="4" width="25.7109375" style="559" customWidth="1"/>
    <col min="5" max="6" width="7.7109375" style="10" customWidth="1"/>
    <col min="7" max="7" width="3.7109375" style="10" customWidth="1"/>
    <col min="8" max="8" width="6.7109375" style="564" customWidth="1"/>
    <col min="9" max="9" width="4.7109375" style="13" customWidth="1"/>
    <col min="10" max="10" width="4.7109375" style="31" customWidth="1"/>
    <col min="11" max="11" width="25.7109375" style="559" customWidth="1"/>
    <col min="12" max="13" width="7.7109375" style="10" customWidth="1"/>
    <col min="14" max="14" width="12.7109375" style="10" customWidth="1"/>
    <col min="15" max="16384" width="8.85546875" style="10"/>
  </cols>
  <sheetData>
    <row r="1" spans="1:14" ht="27" customHeight="1" x14ac:dyDescent="0.2">
      <c r="A1" s="1030" t="s">
        <v>16</v>
      </c>
      <c r="B1" s="1030"/>
      <c r="C1" s="1030"/>
      <c r="D1" s="1030"/>
      <c r="E1" s="1030"/>
      <c r="F1" s="1030"/>
      <c r="G1" s="1030"/>
      <c r="H1" s="1030"/>
      <c r="I1" s="1030"/>
      <c r="J1" s="1030"/>
      <c r="K1" s="1030"/>
      <c r="L1" s="1030"/>
      <c r="M1" s="1030"/>
    </row>
    <row r="2" spans="1:14" ht="22.9" customHeight="1" x14ac:dyDescent="0.2">
      <c r="A2" s="1031" t="s">
        <v>543</v>
      </c>
      <c r="B2" s="1031"/>
      <c r="C2" s="1031"/>
      <c r="D2" s="1031"/>
      <c r="E2" s="1031"/>
      <c r="F2" s="1031"/>
      <c r="G2" s="1031"/>
      <c r="H2" s="1031"/>
      <c r="I2" s="1031"/>
      <c r="J2" s="1031"/>
      <c r="K2" s="1031"/>
      <c r="L2" s="1031"/>
      <c r="M2" s="1031"/>
    </row>
    <row r="3" spans="1:14" ht="20.45" customHeight="1" x14ac:dyDescent="0.2">
      <c r="A3" s="1032" t="s">
        <v>719</v>
      </c>
      <c r="B3" s="1032"/>
      <c r="C3" s="1032"/>
      <c r="D3" s="1032"/>
      <c r="E3" s="1032"/>
      <c r="F3" s="1032"/>
      <c r="G3" s="1032"/>
      <c r="H3" s="1032"/>
      <c r="I3" s="1032"/>
      <c r="J3" s="1032"/>
      <c r="K3" s="1032"/>
      <c r="L3" s="1032"/>
      <c r="M3" s="1032"/>
    </row>
    <row r="4" spans="1:14" ht="16.899999999999999" customHeight="1" thickBot="1" x14ac:dyDescent="0.25">
      <c r="A4" s="248" t="s">
        <v>217</v>
      </c>
      <c r="B4" s="549" t="s">
        <v>165</v>
      </c>
      <c r="C4" s="30"/>
      <c r="D4" s="550"/>
      <c r="E4" s="161"/>
      <c r="F4" s="549"/>
      <c r="H4" s="249" t="s">
        <v>217</v>
      </c>
      <c r="I4" s="551" t="s">
        <v>80</v>
      </c>
      <c r="K4" s="552"/>
      <c r="L4" s="553"/>
      <c r="M4" s="551"/>
    </row>
    <row r="5" spans="1:14" s="94" customFormat="1" ht="25.15" customHeight="1" thickBot="1" x14ac:dyDescent="0.3">
      <c r="A5" s="93" t="s">
        <v>17</v>
      </c>
      <c r="B5" s="114" t="s">
        <v>18</v>
      </c>
      <c r="C5" s="118" t="s">
        <v>2</v>
      </c>
      <c r="D5" s="109" t="s">
        <v>19</v>
      </c>
      <c r="E5" s="862" t="s">
        <v>630</v>
      </c>
      <c r="F5" s="863" t="s">
        <v>631</v>
      </c>
      <c r="G5" s="554"/>
      <c r="H5" s="93" t="s">
        <v>17</v>
      </c>
      <c r="I5" s="114" t="s">
        <v>18</v>
      </c>
      <c r="J5" s="118" t="s">
        <v>2</v>
      </c>
      <c r="K5" s="109" t="s">
        <v>19</v>
      </c>
      <c r="L5" s="862" t="s">
        <v>630</v>
      </c>
      <c r="M5" s="863" t="s">
        <v>631</v>
      </c>
    </row>
    <row r="6" spans="1:14" ht="15" x14ac:dyDescent="0.2">
      <c r="A6" s="1001">
        <v>1</v>
      </c>
      <c r="B6" s="115">
        <f>'spelers bestand'!I11</f>
        <v>3.1128205000000002</v>
      </c>
      <c r="C6" s="119">
        <f>'spelers bestand'!J11</f>
        <v>77.820512500000007</v>
      </c>
      <c r="D6" s="1002" t="str">
        <f>'spelers bestand'!D11</f>
        <v>Reusken Harry*</v>
      </c>
      <c r="E6" s="135">
        <f>'Het totale gemiddelde'!I14</f>
        <v>19</v>
      </c>
      <c r="F6" s="136">
        <f>'Het totale gemiddelde'!F14</f>
        <v>40</v>
      </c>
      <c r="G6" s="555"/>
      <c r="H6" s="556">
        <v>1</v>
      </c>
      <c r="I6" s="115">
        <f>'spelers bestand'!I15</f>
        <v>2.2020997000000002</v>
      </c>
      <c r="J6" s="119">
        <f>'spelers bestand'!J15</f>
        <v>55.052492500000007</v>
      </c>
      <c r="K6" s="1002" t="str">
        <f>'spelers bestand'!D15</f>
        <v xml:space="preserve">Wissel de Ben </v>
      </c>
      <c r="L6" s="135">
        <f>'Het totale gemiddelde'!I19</f>
        <v>21</v>
      </c>
      <c r="M6" s="136">
        <f>'Het totale gemiddelde'!F19</f>
        <v>40</v>
      </c>
    </row>
    <row r="7" spans="1:14" ht="15" x14ac:dyDescent="0.2">
      <c r="A7" s="137">
        <v>2</v>
      </c>
      <c r="B7" s="115">
        <f>'spelers bestand'!I10</f>
        <v>2.4930232999999999</v>
      </c>
      <c r="C7" s="119">
        <f>'spelers bestand'!J10</f>
        <v>62.325582499999996</v>
      </c>
      <c r="D7" s="111" t="str">
        <f>'spelers bestand'!D10</f>
        <v>Hoogeboom Hennie</v>
      </c>
      <c r="E7" s="135">
        <f>'Het totale gemiddelde'!I13</f>
        <v>19</v>
      </c>
      <c r="F7" s="136">
        <f>'Het totale gemiddelde'!F13</f>
        <v>38</v>
      </c>
      <c r="G7" s="555"/>
      <c r="H7" s="137">
        <v>2</v>
      </c>
      <c r="I7" s="115">
        <f>'spelers bestand'!I24</f>
        <v>1.7770419</v>
      </c>
      <c r="J7" s="119">
        <f>'spelers bestand'!J24</f>
        <v>44.426047499999996</v>
      </c>
      <c r="K7" s="110" t="str">
        <f>'spelers bestand'!D24</f>
        <v>Heumen Wim</v>
      </c>
      <c r="L7" s="135">
        <f>'Het totale gemiddelde'!I28</f>
        <v>21</v>
      </c>
      <c r="M7" s="136">
        <f>'Het totale gemiddelde'!F28</f>
        <v>38</v>
      </c>
    </row>
    <row r="8" spans="1:14" ht="15" x14ac:dyDescent="0.2">
      <c r="A8" s="137">
        <v>3</v>
      </c>
      <c r="B8" s="115">
        <f>'spelers bestand'!I5</f>
        <v>3.4907406999999999</v>
      </c>
      <c r="C8" s="119">
        <f>'spelers bestand'!J5</f>
        <v>87.268517500000002</v>
      </c>
      <c r="D8" s="110" t="str">
        <f>'spelers bestand'!D5</f>
        <v>Beerthuizen Joop</v>
      </c>
      <c r="E8" s="135">
        <f>'Het totale gemiddelde'!I8</f>
        <v>19</v>
      </c>
      <c r="F8" s="136">
        <f>'Het totale gemiddelde'!F8</f>
        <v>31</v>
      </c>
      <c r="G8" s="54"/>
      <c r="H8" s="150">
        <v>3</v>
      </c>
      <c r="I8" s="115">
        <f>'spelers bestand'!I23</f>
        <v>1.7775551000000001</v>
      </c>
      <c r="J8" s="119">
        <f>'spelers bestand'!J23</f>
        <v>44.438877500000004</v>
      </c>
      <c r="K8" s="110" t="str">
        <f>'spelers bestand'!D23</f>
        <v>Scheel Jaap</v>
      </c>
      <c r="L8" s="135">
        <f>'Het totale gemiddelde'!I27</f>
        <v>21</v>
      </c>
      <c r="M8" s="136">
        <f>'Het totale gemiddelde'!F27</f>
        <v>37</v>
      </c>
    </row>
    <row r="9" spans="1:14" ht="15" x14ac:dyDescent="0.2">
      <c r="A9" s="137">
        <v>4</v>
      </c>
      <c r="B9" s="115">
        <f>'spelers bestand'!I13</f>
        <v>2.2942345999999998</v>
      </c>
      <c r="C9" s="119">
        <f>'spelers bestand'!J13</f>
        <v>57.355864999999994</v>
      </c>
      <c r="D9" s="111" t="str">
        <f>'spelers bestand'!D13</f>
        <v>Kuijer Joop</v>
      </c>
      <c r="E9" s="135">
        <f>'Het totale gemiddelde'!I16</f>
        <v>19</v>
      </c>
      <c r="F9" s="136">
        <f>'Het totale gemiddelde'!F16</f>
        <v>29</v>
      </c>
      <c r="G9" s="54"/>
      <c r="H9" s="137">
        <v>4</v>
      </c>
      <c r="I9" s="115">
        <f>'spelers bestand'!I18</f>
        <v>2.1576846000000001</v>
      </c>
      <c r="J9" s="119">
        <f>'spelers bestand'!J18</f>
        <v>53.942115000000001</v>
      </c>
      <c r="K9" s="111" t="str">
        <f>'spelers bestand'!D18</f>
        <v>Witjes Ge</v>
      </c>
      <c r="L9" s="135">
        <f>'Het totale gemiddelde'!I22</f>
        <v>21</v>
      </c>
      <c r="M9" s="136">
        <f>'Het totale gemiddelde'!F22</f>
        <v>32</v>
      </c>
      <c r="N9" s="91"/>
    </row>
    <row r="10" spans="1:14" ht="15" x14ac:dyDescent="0.2">
      <c r="A10" s="137">
        <v>5</v>
      </c>
      <c r="B10" s="18">
        <f>'spelers bestand'!I9</f>
        <v>2.5629629999999999</v>
      </c>
      <c r="C10" s="120">
        <f>'spelers bestand'!J9</f>
        <v>64.074074999999993</v>
      </c>
      <c r="D10" s="110" t="str">
        <f>'spelers bestand'!D9</f>
        <v>Vlooswijk Cees</v>
      </c>
      <c r="E10" s="135">
        <f>'Het totale gemiddelde'!I12</f>
        <v>19</v>
      </c>
      <c r="F10" s="136">
        <f>'Het totale gemiddelde'!F12</f>
        <v>25</v>
      </c>
      <c r="G10" s="54"/>
      <c r="H10" s="137">
        <v>5</v>
      </c>
      <c r="I10" s="18">
        <f>'spelers bestand'!I20</f>
        <v>1.9786779999999999</v>
      </c>
      <c r="J10" s="120">
        <f>'spelers bestand'!J20</f>
        <v>49.466949999999997</v>
      </c>
      <c r="K10" s="111" t="str">
        <f>'spelers bestand'!D20</f>
        <v>Wijk v.Ton</v>
      </c>
      <c r="L10" s="135">
        <f>'Het totale gemiddelde'!I24</f>
        <v>21</v>
      </c>
      <c r="M10" s="136">
        <f>'Het totale gemiddelde'!F24</f>
        <v>30</v>
      </c>
    </row>
    <row r="11" spans="1:14" ht="15" x14ac:dyDescent="0.2">
      <c r="A11" s="137">
        <v>6</v>
      </c>
      <c r="B11" s="115">
        <f>'spelers bestand'!I4</f>
        <v>4.7948718000000001</v>
      </c>
      <c r="C11" s="119">
        <f>'spelers bestand'!J4</f>
        <v>119.87179500000001</v>
      </c>
      <c r="D11" s="110" t="str">
        <f>'spelers bestand'!D4</f>
        <v>Bouwman Ad</v>
      </c>
      <c r="E11" s="135">
        <f>'Het totale gemiddelde'!I7</f>
        <v>19</v>
      </c>
      <c r="F11" s="136">
        <f>'Het totale gemiddelde'!F7</f>
        <v>24</v>
      </c>
      <c r="G11" s="54"/>
      <c r="H11" s="137">
        <v>6</v>
      </c>
      <c r="I11" s="115">
        <f>'spelers bestand'!I21</f>
        <v>1.8827160000000001</v>
      </c>
      <c r="J11" s="119">
        <f>'spelers bestand'!J21</f>
        <v>47.067900000000002</v>
      </c>
      <c r="K11" s="111" t="str">
        <f>'spelers bestand'!D21</f>
        <v>Kraan Ries</v>
      </c>
      <c r="L11" s="135">
        <f>'Het totale gemiddelde'!I25</f>
        <v>21</v>
      </c>
      <c r="M11" s="136">
        <f>'Het totale gemiddelde'!F25</f>
        <v>28</v>
      </c>
    </row>
    <row r="12" spans="1:14" ht="15" x14ac:dyDescent="0.2">
      <c r="A12" s="137">
        <v>7</v>
      </c>
      <c r="B12" s="115">
        <f>'spelers bestand'!I8</f>
        <v>2.6408163</v>
      </c>
      <c r="C12" s="119">
        <f>'spelers bestand'!J8</f>
        <v>66.020407500000005</v>
      </c>
      <c r="D12" s="110" t="str">
        <f>'spelers bestand'!D8</f>
        <v>Kolfschoten Tom</v>
      </c>
      <c r="E12" s="135">
        <f>'Het totale gemiddelde'!I11</f>
        <v>19</v>
      </c>
      <c r="F12" s="136">
        <f>'Het totale gemiddelde'!F11</f>
        <v>24</v>
      </c>
      <c r="G12" s="54"/>
      <c r="H12" s="137">
        <v>7</v>
      </c>
      <c r="I12" s="18">
        <f>'spelers bestand'!I16</f>
        <v>2.1885056999999999</v>
      </c>
      <c r="J12" s="120">
        <f>'spelers bestand'!J16</f>
        <v>54.712642499999994</v>
      </c>
      <c r="K12" s="111" t="str">
        <f>'spelers bestand'!D16</f>
        <v>Haselkamp v.d.Toon</v>
      </c>
      <c r="L12" s="135">
        <f>'Het totale gemiddelde'!I20</f>
        <v>21</v>
      </c>
      <c r="M12" s="136">
        <f>'Het totale gemiddelde'!F20</f>
        <v>27</v>
      </c>
    </row>
    <row r="13" spans="1:14" ht="15" x14ac:dyDescent="0.2">
      <c r="A13" s="137">
        <v>8</v>
      </c>
      <c r="B13" s="115">
        <f>'spelers bestand'!I2</f>
        <v>5.58</v>
      </c>
      <c r="C13" s="119">
        <f>'spelers bestand'!J2</f>
        <v>139.5</v>
      </c>
      <c r="D13" s="110" t="str">
        <f>'spelers bestand'!D2</f>
        <v>Severs Dick</v>
      </c>
      <c r="E13" s="135">
        <f>'Het totale gemiddelde'!I5</f>
        <v>19</v>
      </c>
      <c r="F13" s="136">
        <f>'Het totale gemiddelde'!F5</f>
        <v>23</v>
      </c>
      <c r="G13" s="54"/>
      <c r="H13" s="137">
        <v>8</v>
      </c>
      <c r="I13" s="18">
        <f>'spelers bestand'!I25</f>
        <v>1.7673861</v>
      </c>
      <c r="J13" s="120">
        <f>'spelers bestand'!J25</f>
        <v>44.184652499999999</v>
      </c>
      <c r="K13" s="110" t="str">
        <f>'spelers bestand'!D25</f>
        <v xml:space="preserve">Westland Ries </v>
      </c>
      <c r="L13" s="135">
        <f>'Het totale gemiddelde'!I29</f>
        <v>21</v>
      </c>
      <c r="M13" s="136">
        <f>'Het totale gemiddelde'!F29</f>
        <v>26</v>
      </c>
    </row>
    <row r="14" spans="1:14" ht="15" x14ac:dyDescent="0.2">
      <c r="A14" s="137">
        <v>9</v>
      </c>
      <c r="B14" s="18">
        <f>'spelers bestand'!I6</f>
        <v>2.9014085000000001</v>
      </c>
      <c r="C14" s="121">
        <f>'spelers bestand'!J6</f>
        <v>72.5352125</v>
      </c>
      <c r="D14" s="110" t="str">
        <f>'spelers bestand'!D6</f>
        <v>Oostrum van Piet</v>
      </c>
      <c r="E14" s="135">
        <f>'Het totale gemiddelde'!I9</f>
        <v>19</v>
      </c>
      <c r="F14" s="136">
        <f>'Het totale gemiddelde'!F9</f>
        <v>22</v>
      </c>
      <c r="G14" s="54"/>
      <c r="H14" s="137">
        <v>9</v>
      </c>
      <c r="I14" s="115">
        <f>'spelers bestand'!I19</f>
        <v>2.0836735000000002</v>
      </c>
      <c r="J14" s="119">
        <f>'spelers bestand'!J19</f>
        <v>52.091837500000004</v>
      </c>
      <c r="K14" s="111" t="str">
        <f>'spelers bestand'!D19</f>
        <v>Schaik van Koos</v>
      </c>
      <c r="L14" s="135">
        <f>'Het totale gemiddelde'!I23</f>
        <v>21</v>
      </c>
      <c r="M14" s="136">
        <f>'Het totale gemiddelde'!F23</f>
        <v>25</v>
      </c>
    </row>
    <row r="15" spans="1:14" ht="15" x14ac:dyDescent="0.2">
      <c r="A15" s="137">
        <v>10</v>
      </c>
      <c r="B15" s="18">
        <f>'spelers bestand'!I7</f>
        <v>2.8137930999999998</v>
      </c>
      <c r="C15" s="121">
        <f>'spelers bestand'!J7</f>
        <v>70.344827499999994</v>
      </c>
      <c r="D15" s="110" t="str">
        <f>'spelers bestand'!D7</f>
        <v>Zande v.d.Piet</v>
      </c>
      <c r="E15" s="135">
        <f>'Het totale gemiddelde'!I10</f>
        <v>19</v>
      </c>
      <c r="F15" s="136">
        <f>'Het totale gemiddelde'!F10</f>
        <v>21</v>
      </c>
      <c r="G15" s="54"/>
      <c r="H15" s="137">
        <v>10</v>
      </c>
      <c r="I15" s="18">
        <f>'spelers bestand'!I14</f>
        <v>2.2125813000000001</v>
      </c>
      <c r="J15" s="120">
        <f>'spelers bestand'!J14</f>
        <v>55.314532499999999</v>
      </c>
      <c r="K15" s="111" t="str">
        <f>'spelers bestand'!D14</f>
        <v>Scheel Albert</v>
      </c>
      <c r="L15" s="135">
        <f>'Het totale gemiddelde'!I18</f>
        <v>21</v>
      </c>
      <c r="M15" s="136">
        <f>'Het totale gemiddelde'!F18</f>
        <v>23</v>
      </c>
    </row>
    <row r="16" spans="1:14" ht="15" x14ac:dyDescent="0.2">
      <c r="A16" s="137">
        <v>11</v>
      </c>
      <c r="B16" s="956">
        <f>'spelers bestand'!I12</f>
        <v>2.3508403000000002</v>
      </c>
      <c r="C16" s="988">
        <f>'spelers bestand'!J12</f>
        <v>58.771007500000003</v>
      </c>
      <c r="D16" s="928" t="str">
        <f>'spelers bestand'!D12</f>
        <v>Overleden Anton Kolfschoten</v>
      </c>
      <c r="E16" s="929">
        <f>'Het totale gemiddelde'!I15</f>
        <v>10</v>
      </c>
      <c r="F16" s="930">
        <f>'Het totale gemiddelde'!F15</f>
        <v>4</v>
      </c>
      <c r="G16" s="54"/>
      <c r="H16" s="137">
        <v>11</v>
      </c>
      <c r="I16" s="995">
        <f>'spelers bestand'!I22</f>
        <v>1.5595238</v>
      </c>
      <c r="J16" s="996">
        <f>'spelers bestand'!J22</f>
        <v>38.988095000000001</v>
      </c>
      <c r="K16" s="967" t="str">
        <f>'spelers bestand'!D22</f>
        <v>uitgevallen Levering Bas*</v>
      </c>
      <c r="L16" s="929">
        <f>'Het totale gemiddelde'!I26</f>
        <v>11</v>
      </c>
      <c r="M16" s="930">
        <f>'Het totale gemiddelde'!F26</f>
        <v>19</v>
      </c>
    </row>
    <row r="17" spans="1:15" ht="15.75" thickBot="1" x14ac:dyDescent="0.25">
      <c r="A17" s="178">
        <v>12</v>
      </c>
      <c r="B17" s="872">
        <f>'spelers bestand'!I3</f>
        <v>4.9517543999999996</v>
      </c>
      <c r="C17" s="873">
        <f>'spelers bestand'!J3</f>
        <v>123.79386</v>
      </c>
      <c r="D17" s="877" t="str">
        <f>'spelers bestand'!D3</f>
        <v>Uitgevallen Leeuw de Geurt</v>
      </c>
      <c r="E17" s="874">
        <f>'Het totale gemiddelde'!I6</f>
        <v>0</v>
      </c>
      <c r="F17" s="875">
        <f>'Het totale gemiddelde'!F6</f>
        <v>0</v>
      </c>
      <c r="G17" s="54"/>
      <c r="H17" s="178">
        <v>12</v>
      </c>
      <c r="I17" s="117">
        <f>'spelers bestand'!I17</f>
        <v>2.1621622</v>
      </c>
      <c r="J17" s="123">
        <f>'spelers bestand'!J17</f>
        <v>54.054054999999998</v>
      </c>
      <c r="K17" s="170" t="str">
        <f>'spelers bestand'!D17</f>
        <v>Rooijen van Albert</v>
      </c>
      <c r="L17" s="180">
        <f>'Het totale gemiddelde'!I21</f>
        <v>21</v>
      </c>
      <c r="M17" s="181">
        <f>'Het totale gemiddelde'!F21</f>
        <v>16</v>
      </c>
    </row>
    <row r="18" spans="1:15" ht="16.899999999999999" customHeight="1" thickBot="1" x14ac:dyDescent="0.25">
      <c r="A18" s="248" t="s">
        <v>217</v>
      </c>
      <c r="B18" s="549" t="s">
        <v>81</v>
      </c>
      <c r="C18" s="30"/>
      <c r="D18" s="557"/>
      <c r="E18" s="558"/>
      <c r="F18" s="14"/>
      <c r="H18" s="249" t="s">
        <v>217</v>
      </c>
      <c r="I18" s="551" t="s">
        <v>82</v>
      </c>
      <c r="L18" s="560"/>
    </row>
    <row r="19" spans="1:15" s="94" customFormat="1" ht="25.15" customHeight="1" thickBot="1" x14ac:dyDescent="0.3">
      <c r="A19" s="93" t="s">
        <v>17</v>
      </c>
      <c r="B19" s="114" t="s">
        <v>18</v>
      </c>
      <c r="C19" s="118" t="s">
        <v>2</v>
      </c>
      <c r="D19" s="109" t="s">
        <v>19</v>
      </c>
      <c r="E19" s="862" t="s">
        <v>630</v>
      </c>
      <c r="F19" s="863" t="s">
        <v>631</v>
      </c>
      <c r="G19" s="554"/>
      <c r="H19" s="93" t="s">
        <v>17</v>
      </c>
      <c r="I19" s="114" t="s">
        <v>18</v>
      </c>
      <c r="J19" s="118" t="s">
        <v>2</v>
      </c>
      <c r="K19" s="109" t="s">
        <v>19</v>
      </c>
      <c r="L19" s="862" t="s">
        <v>630</v>
      </c>
      <c r="M19" s="863" t="s">
        <v>631</v>
      </c>
    </row>
    <row r="20" spans="1:15" ht="15" x14ac:dyDescent="0.2">
      <c r="A20" s="1001">
        <v>1</v>
      </c>
      <c r="B20" s="115">
        <f>'spelers bestand'!I29</f>
        <v>2.2907489000000001</v>
      </c>
      <c r="C20" s="119">
        <f>'spelers bestand'!J29</f>
        <v>57.268722500000003</v>
      </c>
      <c r="D20" s="1002" t="str">
        <f>'spelers bestand'!D29</f>
        <v>Brand Piet*</v>
      </c>
      <c r="E20" s="135">
        <f>'Het totale gemiddelde'!I34</f>
        <v>22</v>
      </c>
      <c r="F20" s="136">
        <f>'Het totale gemiddelde'!F34</f>
        <v>43</v>
      </c>
      <c r="G20" s="27"/>
      <c r="H20" s="1001">
        <v>1</v>
      </c>
      <c r="I20" s="115">
        <f>'spelers bestand'!I49</f>
        <v>1.1547912</v>
      </c>
      <c r="J20" s="119">
        <f>'spelers bestand'!J49</f>
        <v>28.869779999999999</v>
      </c>
      <c r="K20" s="113" t="str">
        <f>'spelers bestand'!D49</f>
        <v>Sandbrink Joop</v>
      </c>
      <c r="L20" s="135">
        <f>'Het totale gemiddelde'!I55</f>
        <v>22</v>
      </c>
      <c r="M20" s="136">
        <f>'Het totale gemiddelde'!F55</f>
        <v>49</v>
      </c>
    </row>
    <row r="21" spans="1:15" ht="15" x14ac:dyDescent="0.2">
      <c r="A21" s="137">
        <v>2</v>
      </c>
      <c r="B21" s="115">
        <f>'spelers bestand'!I31</f>
        <v>2.2107622999999998</v>
      </c>
      <c r="C21" s="119">
        <f>'spelers bestand'!J31</f>
        <v>55.269057499999995</v>
      </c>
      <c r="D21" s="111" t="str">
        <f>'spelers bestand'!D31</f>
        <v>Beus de Jan*</v>
      </c>
      <c r="E21" s="135">
        <f>'Het totale gemiddelde'!I36</f>
        <v>22</v>
      </c>
      <c r="F21" s="136">
        <f>'Het totale gemiddelde'!F36</f>
        <v>42</v>
      </c>
      <c r="G21" s="54"/>
      <c r="H21" s="137">
        <v>2</v>
      </c>
      <c r="I21" s="115">
        <f>'spelers bestand'!I46</f>
        <v>1.2103896000000001</v>
      </c>
      <c r="J21" s="119">
        <f>'spelers bestand'!J46</f>
        <v>30.259740000000001</v>
      </c>
      <c r="K21" s="113" t="str">
        <f>'spelers bestand'!D46</f>
        <v xml:space="preserve">Berends Sjaak </v>
      </c>
      <c r="L21" s="135">
        <f>'Het totale gemiddelde'!I52</f>
        <v>22</v>
      </c>
      <c r="M21" s="136">
        <f>'Het totale gemiddelde'!F52</f>
        <v>45</v>
      </c>
    </row>
    <row r="22" spans="1:15" ht="15" x14ac:dyDescent="0.2">
      <c r="A22" s="137">
        <v>3</v>
      </c>
      <c r="B22" s="115">
        <f>'spelers bestand'!I33</f>
        <v>1.5758354999999999</v>
      </c>
      <c r="C22" s="119">
        <f>'spelers bestand'!J33</f>
        <v>39.395887500000001</v>
      </c>
      <c r="D22" s="171" t="str">
        <f>'spelers bestand'!D33</f>
        <v>Anbergen Joop</v>
      </c>
      <c r="E22" s="135">
        <f>'Het totale gemiddelde'!I38</f>
        <v>22</v>
      </c>
      <c r="F22" s="136">
        <f>'Het totale gemiddelde'!F38</f>
        <v>41</v>
      </c>
      <c r="G22" s="54"/>
      <c r="H22" s="137">
        <v>3</v>
      </c>
      <c r="I22" s="115">
        <f>'spelers bestand'!I42</f>
        <v>1.3285714</v>
      </c>
      <c r="J22" s="119">
        <f>'spelers bestand'!J42</f>
        <v>33.214284999999997</v>
      </c>
      <c r="K22" s="113" t="str">
        <f>'spelers bestand'!D42</f>
        <v>Janmaat Kees</v>
      </c>
      <c r="L22" s="135">
        <f>'Het totale gemiddelde'!I48</f>
        <v>22</v>
      </c>
      <c r="M22" s="136">
        <f>'Het totale gemiddelde'!F48</f>
        <v>44</v>
      </c>
      <c r="N22" s="27"/>
    </row>
    <row r="23" spans="1:15" ht="15" x14ac:dyDescent="0.2">
      <c r="A23" s="137">
        <v>4</v>
      </c>
      <c r="B23" s="115">
        <f>'spelers bestand'!I27</f>
        <v>1.7331787000000001</v>
      </c>
      <c r="C23" s="119">
        <f>'spelers bestand'!J27</f>
        <v>43.3294675</v>
      </c>
      <c r="D23" s="111" t="str">
        <f>'spelers bestand'!D27</f>
        <v>Beus de Arnold</v>
      </c>
      <c r="E23" s="135">
        <f>'Het totale gemiddelde'!I32</f>
        <v>22</v>
      </c>
      <c r="F23" s="136">
        <f>'Het totale gemiddelde'!F32</f>
        <v>39</v>
      </c>
      <c r="G23" s="54"/>
      <c r="H23" s="137">
        <v>4</v>
      </c>
      <c r="I23" s="115">
        <f>'spelers bestand'!I40</f>
        <v>1.3911979999999999</v>
      </c>
      <c r="J23" s="119">
        <f>'spelers bestand'!J40</f>
        <v>34.779949999999999</v>
      </c>
      <c r="K23" s="113" t="str">
        <f>'spelers bestand'!D40</f>
        <v>Brand Bert</v>
      </c>
      <c r="L23" s="135">
        <f>'Het totale gemiddelde'!I46</f>
        <v>22</v>
      </c>
      <c r="M23" s="136">
        <f>'Het totale gemiddelde'!F46</f>
        <v>43</v>
      </c>
      <c r="N23" s="27"/>
    </row>
    <row r="24" spans="1:15" ht="15" x14ac:dyDescent="0.2">
      <c r="A24" s="137">
        <v>5</v>
      </c>
      <c r="B24" s="115">
        <f>'spelers bestand'!I35</f>
        <v>1.5570174999999999</v>
      </c>
      <c r="C24" s="119">
        <f>'spelers bestand'!J35</f>
        <v>38.925437500000001</v>
      </c>
      <c r="D24" s="111" t="str">
        <f>'spelers bestand'!D35</f>
        <v>Beem v.Gerrit</v>
      </c>
      <c r="E24" s="135">
        <f>'Het totale gemiddelde'!I40</f>
        <v>22</v>
      </c>
      <c r="F24" s="136">
        <f>'Het totale gemiddelde'!F40</f>
        <v>35</v>
      </c>
      <c r="G24" s="54"/>
      <c r="H24" s="137">
        <v>5</v>
      </c>
      <c r="I24" s="115">
        <f>'spelers bestand'!I41</f>
        <v>1.3397436</v>
      </c>
      <c r="J24" s="119">
        <f>'spelers bestand'!J41</f>
        <v>33.493589999999998</v>
      </c>
      <c r="K24" s="113" t="str">
        <f>'spelers bestand'!D41</f>
        <v>Kasteren van Harry</v>
      </c>
      <c r="L24" s="135">
        <f>'Het totale gemiddelde'!I47</f>
        <v>22</v>
      </c>
      <c r="M24" s="136">
        <f>'Het totale gemiddelde'!F47</f>
        <v>39</v>
      </c>
    </row>
    <row r="25" spans="1:15" ht="15" x14ac:dyDescent="0.2">
      <c r="A25" s="137">
        <v>6</v>
      </c>
      <c r="B25" s="115">
        <f>'spelers bestand'!I28</f>
        <v>1.7327394</v>
      </c>
      <c r="C25" s="119">
        <f>'spelers bestand'!J28</f>
        <v>43.318485000000003</v>
      </c>
      <c r="D25" s="111" t="str">
        <f>'spelers bestand'!D28</f>
        <v>Vendrig Kees</v>
      </c>
      <c r="E25" s="135">
        <f>'Het totale gemiddelde'!I33</f>
        <v>22</v>
      </c>
      <c r="F25" s="136">
        <f>'Het totale gemiddelde'!F33</f>
        <v>30</v>
      </c>
      <c r="G25" s="54"/>
      <c r="H25" s="137">
        <v>6</v>
      </c>
      <c r="I25" s="115">
        <f>'spelers bestand'!I38</f>
        <v>1.5023474000000001</v>
      </c>
      <c r="J25" s="119">
        <f>'spelers bestand'!J38</f>
        <v>37.558685000000004</v>
      </c>
      <c r="K25" s="113" t="str">
        <f>'spelers bestand'!D38</f>
        <v>Verleun Jan</v>
      </c>
      <c r="L25" s="135">
        <f>'Het totale gemiddelde'!I44</f>
        <v>22</v>
      </c>
      <c r="M25" s="136">
        <f>'Het totale gemiddelde'!F44</f>
        <v>28</v>
      </c>
    </row>
    <row r="26" spans="1:15" ht="15" x14ac:dyDescent="0.2">
      <c r="A26" s="137">
        <v>7</v>
      </c>
      <c r="B26" s="18">
        <f>'spelers bestand'!I34</f>
        <v>1.5704989</v>
      </c>
      <c r="C26" s="120">
        <f>'spelers bestand'!J34</f>
        <v>39.262472500000001</v>
      </c>
      <c r="D26" s="111" t="str">
        <f>'spelers bestand'!D34</f>
        <v>Wildschut Jan</v>
      </c>
      <c r="E26" s="135">
        <f>'Het totale gemiddelde'!I39</f>
        <v>22</v>
      </c>
      <c r="F26" s="136">
        <f>'Het totale gemiddelde'!F39</f>
        <v>30</v>
      </c>
      <c r="G26" s="54"/>
      <c r="H26" s="137">
        <v>7</v>
      </c>
      <c r="I26" s="115">
        <f>'spelers bestand'!I44</f>
        <v>1.2649165</v>
      </c>
      <c r="J26" s="119">
        <f>'spelers bestand'!J44</f>
        <v>31.622912499999998</v>
      </c>
      <c r="K26" s="113" t="str">
        <f>'spelers bestand'!D44</f>
        <v>Sleeuwenhoek Louis</v>
      </c>
      <c r="L26" s="135">
        <f>'Het totale gemiddelde'!I50</f>
        <v>22</v>
      </c>
      <c r="M26" s="136">
        <f>'Het totale gemiddelde'!F50</f>
        <v>27</v>
      </c>
    </row>
    <row r="27" spans="1:15" ht="15" x14ac:dyDescent="0.2">
      <c r="A27" s="137">
        <v>8</v>
      </c>
      <c r="B27" s="18">
        <f>'spelers bestand'!I36</f>
        <v>1.5141388</v>
      </c>
      <c r="C27" s="120">
        <f>'spelers bestand'!J36</f>
        <v>37.853470000000002</v>
      </c>
      <c r="D27" s="111" t="str">
        <f>'spelers bestand'!D36</f>
        <v>Groenewoud Dick</v>
      </c>
      <c r="E27" s="135">
        <f>'Het totale gemiddelde'!I41</f>
        <v>22</v>
      </c>
      <c r="F27" s="136">
        <f>'Het totale gemiddelde'!F41</f>
        <v>30</v>
      </c>
      <c r="G27" s="54"/>
      <c r="H27" s="137">
        <v>8</v>
      </c>
      <c r="I27" s="115">
        <f>'spelers bestand'!I47</f>
        <v>1.209068</v>
      </c>
      <c r="J27" s="119">
        <f>'spelers bestand'!J47</f>
        <v>30.226700000000001</v>
      </c>
      <c r="K27" s="113" t="str">
        <f>'spelers bestand'!D47</f>
        <v xml:space="preserve">Achterberg Arnold </v>
      </c>
      <c r="L27" s="135">
        <f>'Het totale gemiddelde'!I53</f>
        <v>22</v>
      </c>
      <c r="M27" s="136">
        <f>'Het totale gemiddelde'!F53</f>
        <v>26</v>
      </c>
    </row>
    <row r="28" spans="1:15" ht="15" x14ac:dyDescent="0.2">
      <c r="A28" s="137">
        <v>9</v>
      </c>
      <c r="B28" s="115">
        <f>'spelers bestand'!I26</f>
        <v>1.7664671000000001</v>
      </c>
      <c r="C28" s="119">
        <f>'spelers bestand'!J26</f>
        <v>44.161677500000003</v>
      </c>
      <c r="D28" s="111" t="str">
        <f>'spelers bestand'!D26</f>
        <v>Baars Willem</v>
      </c>
      <c r="E28" s="135">
        <f>'Het totale gemiddelde'!I31</f>
        <v>22</v>
      </c>
      <c r="F28" s="136">
        <f>'Het totale gemiddelde'!F31</f>
        <v>30</v>
      </c>
      <c r="G28" s="54"/>
      <c r="H28" s="137">
        <v>9</v>
      </c>
      <c r="I28" s="115">
        <f>'spelers bestand'!I39</f>
        <v>1.4240964</v>
      </c>
      <c r="J28" s="119">
        <f>'spelers bestand'!J39</f>
        <v>35.602409999999999</v>
      </c>
      <c r="K28" s="113" t="str">
        <f>'spelers bestand'!D39</f>
        <v>Eijk v. Cees</v>
      </c>
      <c r="L28" s="135">
        <f>'Het totale gemiddelde'!I45</f>
        <v>22</v>
      </c>
      <c r="M28" s="136">
        <f>'Het totale gemiddelde'!F45</f>
        <v>24</v>
      </c>
    </row>
    <row r="29" spans="1:15" ht="15" x14ac:dyDescent="0.2">
      <c r="A29" s="137">
        <v>10</v>
      </c>
      <c r="B29" s="115">
        <f>'spelers bestand'!I30</f>
        <v>1.6208651000000001</v>
      </c>
      <c r="C29" s="119">
        <f>'spelers bestand'!J30</f>
        <v>40.521627500000001</v>
      </c>
      <c r="D29" s="111" t="str">
        <f>'spelers bestand'!D30</f>
        <v>Pol v.d.Joop</v>
      </c>
      <c r="E29" s="135">
        <f>'Het totale gemiddelde'!I35</f>
        <v>22</v>
      </c>
      <c r="F29" s="136">
        <f>'Het totale gemiddelde'!F35</f>
        <v>24</v>
      </c>
      <c r="G29" s="54"/>
      <c r="H29" s="137">
        <v>10</v>
      </c>
      <c r="I29" s="115">
        <f>'spelers bestand'!I45</f>
        <v>1.2470588</v>
      </c>
      <c r="J29" s="119">
        <f>'spelers bestand'!J45</f>
        <v>31.176470000000002</v>
      </c>
      <c r="K29" s="113" t="str">
        <f>'spelers bestand'!D45</f>
        <v>Stelwagen Jentje</v>
      </c>
      <c r="L29" s="135">
        <f>'Het totale gemiddelde'!I51</f>
        <v>22</v>
      </c>
      <c r="M29" s="136">
        <f>'Het totale gemiddelde'!F51</f>
        <v>23</v>
      </c>
    </row>
    <row r="30" spans="1:15" ht="15" x14ac:dyDescent="0.2">
      <c r="A30" s="137">
        <v>11</v>
      </c>
      <c r="B30" s="18">
        <f>'spelers bestand'!I37</f>
        <v>1.51</v>
      </c>
      <c r="C30" s="120">
        <f>'spelers bestand'!J37</f>
        <v>37.75</v>
      </c>
      <c r="D30" s="110" t="str">
        <f>'spelers bestand'!D37</f>
        <v>Jong de Piet</v>
      </c>
      <c r="E30" s="135">
        <f>'Het totale gemiddelde'!I42</f>
        <v>22</v>
      </c>
      <c r="F30" s="136">
        <f>'Het totale gemiddelde'!F42</f>
        <v>22</v>
      </c>
      <c r="G30" s="54"/>
      <c r="H30" s="137">
        <v>11</v>
      </c>
      <c r="I30" s="115">
        <f>'spelers bestand'!I43</f>
        <v>1.3</v>
      </c>
      <c r="J30" s="119">
        <f>'spelers bestand'!J43</f>
        <v>32.5</v>
      </c>
      <c r="K30" s="113" t="str">
        <f>'spelers bestand'!D43</f>
        <v>Ruis Willem</v>
      </c>
      <c r="L30" s="135">
        <f>'Het totale gemiddelde'!I49</f>
        <v>22</v>
      </c>
      <c r="M30" s="136">
        <f>'Het totale gemiddelde'!F49</f>
        <v>23</v>
      </c>
    </row>
    <row r="31" spans="1:15" ht="15.75" thickBot="1" x14ac:dyDescent="0.25">
      <c r="A31" s="178">
        <v>12</v>
      </c>
      <c r="B31" s="174">
        <f>'spelers bestand'!I32</f>
        <v>1.5936072999999999</v>
      </c>
      <c r="C31" s="177">
        <f>'spelers bestand'!J32</f>
        <v>39.840182499999997</v>
      </c>
      <c r="D31" s="176" t="str">
        <f>'spelers bestand'!D32</f>
        <v>Helsdingen Ab</v>
      </c>
      <c r="E31" s="180">
        <f>'Het totale gemiddelde'!I37</f>
        <v>22</v>
      </c>
      <c r="F31" s="181">
        <f>'Het totale gemiddelde'!F37</f>
        <v>15</v>
      </c>
      <c r="G31" s="54"/>
      <c r="H31" s="178">
        <v>12</v>
      </c>
      <c r="I31" s="174">
        <f>'spelers bestand'!I48</f>
        <v>1.2052632000000001</v>
      </c>
      <c r="J31" s="175">
        <f>'spelers bestand'!J48</f>
        <v>30.131580000000003</v>
      </c>
      <c r="K31" s="170" t="str">
        <f>'spelers bestand'!D48</f>
        <v>Bos Siem</v>
      </c>
      <c r="L31" s="180">
        <f>'Het totale gemiddelde'!I54</f>
        <v>22</v>
      </c>
      <c r="M31" s="181">
        <f>'Het totale gemiddelde'!F54</f>
        <v>20</v>
      </c>
    </row>
    <row r="32" spans="1:15" ht="16.899999999999999" customHeight="1" thickBot="1" x14ac:dyDescent="0.25">
      <c r="A32" s="249" t="s">
        <v>217</v>
      </c>
      <c r="B32" s="551" t="s">
        <v>83</v>
      </c>
      <c r="D32" s="561"/>
      <c r="E32" s="560"/>
      <c r="G32" s="54"/>
      <c r="H32" s="249" t="s">
        <v>217</v>
      </c>
      <c r="I32" s="551" t="s">
        <v>84</v>
      </c>
      <c r="K32" s="560"/>
      <c r="L32" s="560"/>
      <c r="N32" s="54"/>
      <c r="O32" s="54"/>
    </row>
    <row r="33" spans="1:15" s="94" customFormat="1" ht="25.15" customHeight="1" thickBot="1" x14ac:dyDescent="0.25">
      <c r="A33" s="93" t="s">
        <v>17</v>
      </c>
      <c r="B33" s="114" t="s">
        <v>18</v>
      </c>
      <c r="C33" s="118" t="s">
        <v>2</v>
      </c>
      <c r="D33" s="109" t="s">
        <v>459</v>
      </c>
      <c r="E33" s="862" t="s">
        <v>630</v>
      </c>
      <c r="F33" s="863" t="s">
        <v>631</v>
      </c>
      <c r="G33" s="54"/>
      <c r="H33" s="93" t="s">
        <v>17</v>
      </c>
      <c r="I33" s="116" t="s">
        <v>18</v>
      </c>
      <c r="J33" s="122" t="s">
        <v>2</v>
      </c>
      <c r="K33" s="112" t="s">
        <v>19</v>
      </c>
      <c r="L33" s="862" t="s">
        <v>630</v>
      </c>
      <c r="M33" s="863" t="s">
        <v>631</v>
      </c>
      <c r="N33" s="54"/>
      <c r="O33" s="54"/>
    </row>
    <row r="34" spans="1:15" ht="15" x14ac:dyDescent="0.2">
      <c r="A34" s="1003">
        <v>1</v>
      </c>
      <c r="B34" s="115">
        <f>'spelers bestand'!I56</f>
        <v>1.0855615000000001</v>
      </c>
      <c r="C34" s="119">
        <f>'spelers bestand'!J56</f>
        <v>27.139037500000001</v>
      </c>
      <c r="D34" s="1002" t="str">
        <f>'spelers bestand'!D56</f>
        <v>Pater Gerrit</v>
      </c>
      <c r="E34" s="135">
        <f>'Het totale gemiddelde'!I63</f>
        <v>19</v>
      </c>
      <c r="F34" s="136">
        <f>'Het totale gemiddelde'!F63</f>
        <v>41</v>
      </c>
      <c r="G34" s="54"/>
      <c r="H34" s="1001">
        <v>1</v>
      </c>
      <c r="I34" s="1004">
        <f>'spelers bestand'!I66</f>
        <v>0.90726819999999997</v>
      </c>
      <c r="J34" s="1005">
        <f>'spelers bestand'!J66</f>
        <v>22.681705000000001</v>
      </c>
      <c r="K34" s="1002" t="str">
        <f>'spelers bestand'!D66</f>
        <v>Hagedoorn Rob</v>
      </c>
      <c r="L34" s="135">
        <f>'Het totale gemiddelde'!I74</f>
        <v>20</v>
      </c>
      <c r="M34" s="136">
        <f>'Het totale gemiddelde'!F74</f>
        <v>42</v>
      </c>
      <c r="N34" s="54"/>
      <c r="O34" s="54"/>
    </row>
    <row r="35" spans="1:15" ht="15" x14ac:dyDescent="0.2">
      <c r="A35" s="137">
        <v>2</v>
      </c>
      <c r="B35" s="115">
        <f>'spelers bestand'!I53</f>
        <v>1.1125</v>
      </c>
      <c r="C35" s="119">
        <f>'spelers bestand'!J53</f>
        <v>27.8125</v>
      </c>
      <c r="D35" s="111" t="str">
        <f>'spelers bestand'!D53</f>
        <v>Kroon Jos</v>
      </c>
      <c r="E35" s="135">
        <f>'Het totale gemiddelde'!I60</f>
        <v>19</v>
      </c>
      <c r="F35" s="136">
        <f>'Het totale gemiddelde'!F60</f>
        <v>36</v>
      </c>
      <c r="G35" s="54"/>
      <c r="H35" s="137">
        <v>2</v>
      </c>
      <c r="I35" s="18">
        <f>'spelers bestand'!I71</f>
        <v>0.86866359999999998</v>
      </c>
      <c r="J35" s="121">
        <f>'spelers bestand'!J71</f>
        <v>21.71659</v>
      </c>
      <c r="K35" s="111" t="str">
        <f>'spelers bestand'!D71</f>
        <v>Oostendorp Anton</v>
      </c>
      <c r="L35" s="135">
        <f>'Het totale gemiddelde'!I79</f>
        <v>20</v>
      </c>
      <c r="M35" s="136">
        <f>'Het totale gemiddelde'!F79</f>
        <v>38</v>
      </c>
      <c r="N35" s="54"/>
      <c r="O35" s="54"/>
    </row>
    <row r="36" spans="1:15" ht="15" x14ac:dyDescent="0.2">
      <c r="A36" s="137">
        <v>3</v>
      </c>
      <c r="B36" s="115">
        <f>'spelers bestand'!I50</f>
        <v>1.1356322000000001</v>
      </c>
      <c r="C36" s="119">
        <f>'spelers bestand'!J50</f>
        <v>28.390805000000004</v>
      </c>
      <c r="D36" s="111" t="str">
        <f>'spelers bestand'!D50</f>
        <v>Berg van den Anton</v>
      </c>
      <c r="E36" s="135">
        <f>'Het totale gemiddelde'!I57</f>
        <v>19</v>
      </c>
      <c r="F36" s="136">
        <f>'Het totale gemiddelde'!F57</f>
        <v>34</v>
      </c>
      <c r="G36" s="54"/>
      <c r="H36" s="137">
        <v>3</v>
      </c>
      <c r="I36" s="18">
        <f>'spelers bestand'!I73</f>
        <v>0.79870129999999995</v>
      </c>
      <c r="J36" s="121">
        <f>'spelers bestand'!J73</f>
        <v>19.967532499999997</v>
      </c>
      <c r="K36" s="111" t="str">
        <f>'spelers bestand'!D73</f>
        <v>Wieringen v. Albert</v>
      </c>
      <c r="L36" s="135">
        <f>'Het totale gemiddelde'!I81</f>
        <v>20</v>
      </c>
      <c r="M36" s="136">
        <f>'Het totale gemiddelde'!F81</f>
        <v>37</v>
      </c>
      <c r="N36" s="54"/>
      <c r="O36" s="54"/>
    </row>
    <row r="37" spans="1:15" ht="15" x14ac:dyDescent="0.2">
      <c r="A37" s="137">
        <v>4</v>
      </c>
      <c r="B37" s="115">
        <f>'spelers bestand'!I58</f>
        <v>1.0294118000000001</v>
      </c>
      <c r="C37" s="119">
        <f>'spelers bestand'!J58</f>
        <v>25.735295000000001</v>
      </c>
      <c r="D37" s="111" t="str">
        <f>'spelers bestand'!D58</f>
        <v>Boekraad Ad</v>
      </c>
      <c r="E37" s="135">
        <f>'Het totale gemiddelde'!I65</f>
        <v>19</v>
      </c>
      <c r="F37" s="136">
        <f>'Het totale gemiddelde'!F65</f>
        <v>33</v>
      </c>
      <c r="G37" s="54"/>
      <c r="H37" s="137">
        <v>4</v>
      </c>
      <c r="I37" s="18">
        <f>'spelers bestand'!I72</f>
        <v>0.82281550000000003</v>
      </c>
      <c r="J37" s="121">
        <f>'spelers bestand'!J72</f>
        <v>20.570387500000002</v>
      </c>
      <c r="K37" s="111" t="str">
        <f>'spelers bestand'!D72</f>
        <v xml:space="preserve">Rooijen van Joop </v>
      </c>
      <c r="L37" s="135">
        <f>'Het totale gemiddelde'!I80</f>
        <v>20</v>
      </c>
      <c r="M37" s="136">
        <f>'Het totale gemiddelde'!F80</f>
        <v>30</v>
      </c>
      <c r="N37" s="54"/>
      <c r="O37" s="54"/>
    </row>
    <row r="38" spans="1:15" ht="15" x14ac:dyDescent="0.2">
      <c r="A38" s="137">
        <v>5</v>
      </c>
      <c r="B38" s="115">
        <f>'spelers bestand'!I51</f>
        <v>1.1155660000000001</v>
      </c>
      <c r="C38" s="119">
        <f>'spelers bestand'!J51</f>
        <v>27.889150000000001</v>
      </c>
      <c r="D38" s="111" t="str">
        <f>'spelers bestand'!D51</f>
        <v>Gent v. Hans</v>
      </c>
      <c r="E38" s="135">
        <f>'Het totale gemiddelde'!I58</f>
        <v>19</v>
      </c>
      <c r="F38" s="136">
        <f>'Het totale gemiddelde'!F58</f>
        <v>31</v>
      </c>
      <c r="G38" s="54"/>
      <c r="H38" s="137">
        <v>5</v>
      </c>
      <c r="I38" s="18">
        <f>'spelers bestand'!I64</f>
        <v>0.935867</v>
      </c>
      <c r="J38" s="121">
        <f>'spelers bestand'!J64</f>
        <v>23.396675000000002</v>
      </c>
      <c r="K38" s="111" t="str">
        <f>'spelers bestand'!D64</f>
        <v>Vliet v. Cees</v>
      </c>
      <c r="L38" s="135">
        <f>'Het totale gemiddelde'!I72</f>
        <v>20</v>
      </c>
      <c r="M38" s="136">
        <f>'Het totale gemiddelde'!F72</f>
        <v>29</v>
      </c>
      <c r="N38" s="54"/>
      <c r="O38" s="54"/>
    </row>
    <row r="39" spans="1:15" ht="15" x14ac:dyDescent="0.2">
      <c r="A39" s="137">
        <v>6</v>
      </c>
      <c r="B39" s="115">
        <f>'spelers bestand'!I61</f>
        <v>0.96256679999999994</v>
      </c>
      <c r="C39" s="119">
        <f>'spelers bestand'!J61</f>
        <v>24.064169999999997</v>
      </c>
      <c r="D39" s="111" t="str">
        <f>'spelers bestand'!D61</f>
        <v>Groot de Peter</v>
      </c>
      <c r="E39" s="135">
        <f>'Het totale gemiddelde'!I68</f>
        <v>19</v>
      </c>
      <c r="F39" s="136">
        <f>'Het totale gemiddelde'!F68</f>
        <v>27</v>
      </c>
      <c r="G39" s="54"/>
      <c r="H39" s="137">
        <v>6</v>
      </c>
      <c r="I39" s="18">
        <f>'spelers bestand'!I67</f>
        <v>0.90423160000000002</v>
      </c>
      <c r="J39" s="121">
        <f>'spelers bestand'!J67</f>
        <v>22.605789999999999</v>
      </c>
      <c r="K39" s="111" t="str">
        <f>'spelers bestand'!D67</f>
        <v>Janssen Leo</v>
      </c>
      <c r="L39" s="135">
        <f>'Het totale gemiddelde'!I75</f>
        <v>20</v>
      </c>
      <c r="M39" s="136">
        <f>'Het totale gemiddelde'!F75</f>
        <v>28</v>
      </c>
      <c r="N39" s="54"/>
    </row>
    <row r="40" spans="1:15" ht="15" x14ac:dyDescent="0.2">
      <c r="A40" s="137">
        <v>7</v>
      </c>
      <c r="B40" s="115">
        <f>'spelers bestand'!I55</f>
        <v>1.0878859999999999</v>
      </c>
      <c r="C40" s="119">
        <f>'spelers bestand'!J55</f>
        <v>27.197149999999997</v>
      </c>
      <c r="D40" s="111" t="str">
        <f>'spelers bestand'!D55</f>
        <v>Verkleij Cock</v>
      </c>
      <c r="E40" s="135">
        <f>'Het totale gemiddelde'!I62</f>
        <v>19</v>
      </c>
      <c r="F40" s="136">
        <f>'Het totale gemiddelde'!F62</f>
        <v>25</v>
      </c>
      <c r="G40" s="54"/>
      <c r="H40" s="137">
        <v>7</v>
      </c>
      <c r="I40" s="18">
        <f>'spelers bestand'!I70</f>
        <v>0.8823529</v>
      </c>
      <c r="J40" s="121">
        <f>'spelers bestand'!J70</f>
        <v>22.058822500000002</v>
      </c>
      <c r="K40" s="111" t="str">
        <f>'spelers bestand'!D70</f>
        <v>Muller Arthur</v>
      </c>
      <c r="L40" s="135">
        <f>'Het totale gemiddelde'!I78</f>
        <v>20</v>
      </c>
      <c r="M40" s="136">
        <f>'Het totale gemiddelde'!F78</f>
        <v>26</v>
      </c>
    </row>
    <row r="41" spans="1:15" ht="15" x14ac:dyDescent="0.2">
      <c r="A41" s="137">
        <v>8</v>
      </c>
      <c r="B41" s="115">
        <f>'spelers bestand'!I57</f>
        <v>1.0805369</v>
      </c>
      <c r="C41" s="119">
        <f>'spelers bestand'!J57</f>
        <v>27.013422500000001</v>
      </c>
      <c r="D41" s="111" t="str">
        <f>'spelers bestand'!D57</f>
        <v>Wit de Jan</v>
      </c>
      <c r="E41" s="135">
        <f>'Het totale gemiddelde'!I64</f>
        <v>19</v>
      </c>
      <c r="F41" s="136">
        <f>'Het totale gemiddelde'!F64</f>
        <v>23</v>
      </c>
      <c r="G41" s="54"/>
      <c r="H41" s="562">
        <v>8</v>
      </c>
      <c r="I41" s="18">
        <f>'spelers bestand'!I62</f>
        <v>0.93853430000000004</v>
      </c>
      <c r="J41" s="121">
        <f>'spelers bestand'!J62</f>
        <v>23.463357500000001</v>
      </c>
      <c r="K41" s="111" t="str">
        <f>'spelers bestand'!D62</f>
        <v>Voet Ton</v>
      </c>
      <c r="L41" s="135">
        <f>'Het totale gemiddelde'!I70</f>
        <v>20</v>
      </c>
      <c r="M41" s="136">
        <f>'Het totale gemiddelde'!F70</f>
        <v>24</v>
      </c>
    </row>
    <row r="42" spans="1:15" ht="15" x14ac:dyDescent="0.2">
      <c r="A42" s="137">
        <v>9</v>
      </c>
      <c r="B42" s="115">
        <f>'spelers bestand'!I59</f>
        <v>1.02</v>
      </c>
      <c r="C42" s="119">
        <f>'spelers bestand'!J59</f>
        <v>25.5</v>
      </c>
      <c r="D42" s="111" t="str">
        <f>'spelers bestand'!D59</f>
        <v>Gelder van Frans</v>
      </c>
      <c r="E42" s="135">
        <f>'Het totale gemiddelde'!I66</f>
        <v>10</v>
      </c>
      <c r="F42" s="136">
        <f>'Het totale gemiddelde'!F66</f>
        <v>21</v>
      </c>
      <c r="G42" s="54"/>
      <c r="H42" s="137">
        <v>9</v>
      </c>
      <c r="I42" s="18">
        <f>'spelers bestand'!I63</f>
        <v>0.93835619999999997</v>
      </c>
      <c r="J42" s="121">
        <f>'spelers bestand'!J63</f>
        <v>23.458904999999998</v>
      </c>
      <c r="K42" s="111" t="str">
        <f>'spelers bestand'!D63</f>
        <v>Lintelo te Harrie</v>
      </c>
      <c r="L42" s="135">
        <f>'Het totale gemiddelde'!I71</f>
        <v>20</v>
      </c>
      <c r="M42" s="136">
        <f>'Het totale gemiddelde'!F71</f>
        <v>23</v>
      </c>
    </row>
    <row r="43" spans="1:15" ht="15" x14ac:dyDescent="0.2">
      <c r="A43" s="137">
        <v>10</v>
      </c>
      <c r="B43" s="115">
        <f>'spelers bestand'!I60</f>
        <v>1.004386</v>
      </c>
      <c r="C43" s="119">
        <f>'spelers bestand'!J60</f>
        <v>25.109649999999998</v>
      </c>
      <c r="D43" s="111" t="str">
        <f>'spelers bestand'!D60</f>
        <v>Minnema Jan</v>
      </c>
      <c r="E43" s="135">
        <f>'Het totale gemiddelde'!I67</f>
        <v>19</v>
      </c>
      <c r="F43" s="136">
        <f>'Het totale gemiddelde'!F67</f>
        <v>18</v>
      </c>
      <c r="G43" s="54"/>
      <c r="H43" s="137">
        <v>10</v>
      </c>
      <c r="I43" s="18">
        <f>'spelers bestand'!I65</f>
        <v>0.93123769999999995</v>
      </c>
      <c r="J43" s="121">
        <f>'spelers bestand'!J65</f>
        <v>23.280942499999998</v>
      </c>
      <c r="K43" s="111" t="str">
        <f>'spelers bestand'!D65</f>
        <v>Schaik v.Wim</v>
      </c>
      <c r="L43" s="135">
        <f>'Het totale gemiddelde'!I73</f>
        <v>20</v>
      </c>
      <c r="M43" s="136">
        <f>'Het totale gemiddelde'!F73</f>
        <v>21</v>
      </c>
    </row>
    <row r="44" spans="1:15" ht="15" x14ac:dyDescent="0.2">
      <c r="A44" s="137">
        <v>11</v>
      </c>
      <c r="B44" s="115">
        <f>'spelers bestand'!I52</f>
        <v>1.1133500999999999</v>
      </c>
      <c r="C44" s="119">
        <f>'spelers bestand'!J52</f>
        <v>27.833752499999996</v>
      </c>
      <c r="D44" s="111" t="str">
        <f>'spelers bestand'!D52</f>
        <v>Zanten v.Gerard</v>
      </c>
      <c r="E44" s="135">
        <f>'Het totale gemiddelde'!I59</f>
        <v>19</v>
      </c>
      <c r="F44" s="136">
        <f>'Het totale gemiddelde'!F59</f>
        <v>11</v>
      </c>
      <c r="G44" s="54"/>
      <c r="H44" s="137">
        <v>11</v>
      </c>
      <c r="I44" s="18">
        <f>'spelers bestand'!I69</f>
        <v>0.8826406</v>
      </c>
      <c r="J44" s="121">
        <f>'spelers bestand'!J69</f>
        <v>22.066015</v>
      </c>
      <c r="K44" s="111" t="str">
        <f>'spelers bestand'!D69</f>
        <v>Bode Harry</v>
      </c>
      <c r="L44" s="135">
        <f>'Het totale gemiddelde'!I77</f>
        <v>20</v>
      </c>
      <c r="M44" s="136">
        <f>'Het totale gemiddelde'!F77</f>
        <v>12</v>
      </c>
    </row>
    <row r="45" spans="1:15" ht="15.75" thickBot="1" x14ac:dyDescent="0.25">
      <c r="A45" s="178">
        <v>12</v>
      </c>
      <c r="B45" s="872">
        <f>'spelers bestand'!I54</f>
        <v>1.0920000000000001</v>
      </c>
      <c r="C45" s="873">
        <f>'spelers bestand'!J54</f>
        <v>27.3</v>
      </c>
      <c r="D45" s="972" t="str">
        <f>'spelers bestand'!D54</f>
        <v>Uitgevallen Meer v.d.John</v>
      </c>
      <c r="E45" s="874">
        <f>'Het totale gemiddelde'!I61</f>
        <v>0</v>
      </c>
      <c r="F45" s="875">
        <f>'Het totale gemiddelde'!F61</f>
        <v>0</v>
      </c>
      <c r="G45" s="54"/>
      <c r="H45" s="178">
        <v>12</v>
      </c>
      <c r="I45" s="872">
        <f>'spelers bestand'!I68</f>
        <v>0.8885942</v>
      </c>
      <c r="J45" s="873">
        <f>'spelers bestand'!J68</f>
        <v>22.214855</v>
      </c>
      <c r="K45" s="972" t="str">
        <f>'spelers bestand'!D68</f>
        <v>Hoefs Marius</v>
      </c>
      <c r="L45" s="874">
        <f>'Het totale gemiddelde'!I76</f>
        <v>0</v>
      </c>
      <c r="M45" s="875">
        <f>'Het totale gemiddelde'!F76</f>
        <v>0</v>
      </c>
    </row>
    <row r="46" spans="1:15" ht="16.899999999999999" customHeight="1" thickBot="1" x14ac:dyDescent="0.25">
      <c r="A46" s="249" t="s">
        <v>217</v>
      </c>
      <c r="B46" s="551" t="s">
        <v>85</v>
      </c>
      <c r="E46" s="560"/>
      <c r="G46" s="54"/>
      <c r="H46" s="249" t="s">
        <v>217</v>
      </c>
      <c r="I46" s="551" t="s">
        <v>86</v>
      </c>
      <c r="L46" s="560"/>
    </row>
    <row r="47" spans="1:15" s="94" customFormat="1" ht="25.15" customHeight="1" thickBot="1" x14ac:dyDescent="0.25">
      <c r="A47" s="93" t="s">
        <v>17</v>
      </c>
      <c r="B47" s="114" t="s">
        <v>18</v>
      </c>
      <c r="C47" s="118" t="s">
        <v>2</v>
      </c>
      <c r="D47" s="109" t="s">
        <v>19</v>
      </c>
      <c r="E47" s="862" t="s">
        <v>630</v>
      </c>
      <c r="F47" s="863" t="s">
        <v>631</v>
      </c>
      <c r="G47" s="54"/>
      <c r="H47" s="93" t="s">
        <v>17</v>
      </c>
      <c r="I47" s="118" t="s">
        <v>18</v>
      </c>
      <c r="J47" s="118" t="s">
        <v>2</v>
      </c>
      <c r="K47" s="109" t="s">
        <v>19</v>
      </c>
      <c r="L47" s="862" t="s">
        <v>630</v>
      </c>
      <c r="M47" s="863" t="s">
        <v>713</v>
      </c>
    </row>
    <row r="48" spans="1:15" ht="15" x14ac:dyDescent="0.2">
      <c r="A48" s="556">
        <v>1</v>
      </c>
      <c r="B48" s="1006">
        <f>'spelers bestand'!I74</f>
        <v>0.7733333</v>
      </c>
      <c r="C48" s="1007">
        <f>'spelers bestand'!J74</f>
        <v>19.333332500000001</v>
      </c>
      <c r="D48" s="1002" t="str">
        <f>'spelers bestand'!D74</f>
        <v>Langerak Aart</v>
      </c>
      <c r="E48" s="135">
        <f>'Het totale gemiddelde'!I83</f>
        <v>21</v>
      </c>
      <c r="F48" s="136">
        <f>'Het totale gemiddelde'!F83</f>
        <v>45</v>
      </c>
      <c r="G48" s="54"/>
      <c r="H48" s="556">
        <v>1</v>
      </c>
      <c r="I48" s="1008">
        <f>'spelers bestand'!I91</f>
        <v>0.48412699999999997</v>
      </c>
      <c r="J48" s="1007">
        <f>'spelers bestand'!J91</f>
        <v>12.103175</v>
      </c>
      <c r="K48" s="1002" t="str">
        <f>'spelers bestand'!D91</f>
        <v>Janowski Ed</v>
      </c>
      <c r="L48" s="135">
        <f>'Het totale gemiddelde'!I101</f>
        <v>22</v>
      </c>
      <c r="M48" s="136">
        <f>'Het totale gemiddelde'!F101</f>
        <v>40</v>
      </c>
    </row>
    <row r="49" spans="1:14" ht="15" x14ac:dyDescent="0.2">
      <c r="A49" s="137">
        <v>2</v>
      </c>
      <c r="B49" s="18">
        <f>'spelers bestand'!I80</f>
        <v>0.6961039</v>
      </c>
      <c r="C49" s="120">
        <f>'spelers bestand'!J80</f>
        <v>17.402597499999999</v>
      </c>
      <c r="D49" s="111" t="str">
        <f>'spelers bestand'!D80</f>
        <v>Langenberg Jaap</v>
      </c>
      <c r="E49" s="135">
        <f>'Het totale gemiddelde'!I89</f>
        <v>21</v>
      </c>
      <c r="F49" s="136">
        <f>'Het totale gemiddelde'!F89</f>
        <v>41</v>
      </c>
      <c r="G49" s="143"/>
      <c r="H49" s="137">
        <v>2</v>
      </c>
      <c r="I49" s="98">
        <f>'spelers bestand'!I89</f>
        <v>0.44690269999999999</v>
      </c>
      <c r="J49" s="120">
        <f>'spelers bestand'!J89</f>
        <v>11.1725675</v>
      </c>
      <c r="K49" s="111" t="str">
        <f>'spelers bestand'!D89</f>
        <v>Mathijsen Bert*</v>
      </c>
      <c r="L49" s="135">
        <f>'Het totale gemiddelde'!I99</f>
        <v>22</v>
      </c>
      <c r="M49" s="136">
        <f>'Het totale gemiddelde'!F99</f>
        <v>39</v>
      </c>
    </row>
    <row r="50" spans="1:14" ht="15" x14ac:dyDescent="0.2">
      <c r="A50" s="137">
        <v>3</v>
      </c>
      <c r="B50" s="18">
        <f>'spelers bestand'!I85</f>
        <v>0.57186539999999997</v>
      </c>
      <c r="C50" s="120">
        <f>'spelers bestand'!J85</f>
        <v>14.296634999999998</v>
      </c>
      <c r="D50" s="111" t="str">
        <f>'spelers bestand'!D85</f>
        <v>Carton Hans</v>
      </c>
      <c r="E50" s="135">
        <f>'Het totale gemiddelde'!I94</f>
        <v>21</v>
      </c>
      <c r="F50" s="136">
        <f>'Het totale gemiddelde'!F94</f>
        <v>40</v>
      </c>
      <c r="G50" s="27" t="s">
        <v>712</v>
      </c>
      <c r="H50" s="137">
        <v>3</v>
      </c>
      <c r="I50" s="98">
        <f>'spelers bestand'!I97</f>
        <v>0.38</v>
      </c>
      <c r="J50" s="120">
        <f>'spelers bestand'!J97</f>
        <v>9.5</v>
      </c>
      <c r="K50" s="111" t="str">
        <f>'spelers bestand'!D97</f>
        <v>Vlooswijk Co</v>
      </c>
      <c r="L50" s="135">
        <f>'Het totale gemiddelde'!I107</f>
        <v>22</v>
      </c>
      <c r="M50" s="136">
        <f>'Het totale gemiddelde'!F107</f>
        <v>37</v>
      </c>
    </row>
    <row r="51" spans="1:14" ht="15" x14ac:dyDescent="0.2">
      <c r="A51" s="137">
        <v>4</v>
      </c>
      <c r="B51" s="18">
        <f>'spelers bestand'!I83</f>
        <v>0.62</v>
      </c>
      <c r="C51" s="120">
        <f>'spelers bestand'!J83</f>
        <v>15.5</v>
      </c>
      <c r="D51" s="111" t="str">
        <f>'spelers bestand'!D83</f>
        <v>Duits Rene</v>
      </c>
      <c r="E51" s="135">
        <f>'Het totale gemiddelde'!I92</f>
        <v>21</v>
      </c>
      <c r="F51" s="136">
        <f>'Het totale gemiddelde'!F92</f>
        <v>40</v>
      </c>
      <c r="G51" s="27"/>
      <c r="H51" s="137">
        <v>4</v>
      </c>
      <c r="I51" s="98">
        <f>'spelers bestand'!I86</f>
        <v>0.55584420000000001</v>
      </c>
      <c r="J51" s="120">
        <f>'spelers bestand'!J86</f>
        <v>13.896105</v>
      </c>
      <c r="K51" s="111" t="str">
        <f>'spelers bestand'!D86</f>
        <v>Vermeulen Gert</v>
      </c>
      <c r="L51" s="135">
        <f>'Het totale gemiddelde'!I96</f>
        <v>22</v>
      </c>
      <c r="M51" s="136">
        <f>'Het totale gemiddelde'!F96</f>
        <v>35</v>
      </c>
      <c r="N51" s="54"/>
    </row>
    <row r="52" spans="1:14" ht="15" x14ac:dyDescent="0.2">
      <c r="A52" s="137">
        <v>5</v>
      </c>
      <c r="B52" s="18">
        <f>'spelers bestand'!I76</f>
        <v>0.72198280000000004</v>
      </c>
      <c r="C52" s="120">
        <f>'spelers bestand'!J76</f>
        <v>18.049569999999999</v>
      </c>
      <c r="D52" s="111" t="str">
        <f>'spelers bestand'!D76</f>
        <v>Houdijker den Jan</v>
      </c>
      <c r="E52" s="135">
        <f>'Het totale gemiddelde'!I85</f>
        <v>21</v>
      </c>
      <c r="F52" s="136">
        <f>'Het totale gemiddelde'!F85</f>
        <v>34</v>
      </c>
      <c r="G52" s="54"/>
      <c r="H52" s="137">
        <v>5</v>
      </c>
      <c r="I52" s="98">
        <f>'spelers bestand'!I96</f>
        <v>0.38</v>
      </c>
      <c r="J52" s="120">
        <f>'spelers bestand'!J96</f>
        <v>9.5</v>
      </c>
      <c r="K52" s="111" t="str">
        <f>'spelers bestand'!D96</f>
        <v>Vliet v. Gerard</v>
      </c>
      <c r="L52" s="135">
        <f>'Het totale gemiddelde'!I106</f>
        <v>22</v>
      </c>
      <c r="M52" s="136">
        <f>'Het totale gemiddelde'!F106</f>
        <v>34</v>
      </c>
      <c r="N52" s="54"/>
    </row>
    <row r="53" spans="1:14" ht="15" x14ac:dyDescent="0.2">
      <c r="A53" s="137">
        <v>6</v>
      </c>
      <c r="B53" s="18">
        <f>'spelers bestand'!I84</f>
        <v>0.58876399999999995</v>
      </c>
      <c r="C53" s="120">
        <f>'spelers bestand'!J84</f>
        <v>14.719099999999999</v>
      </c>
      <c r="D53" s="111" t="str">
        <f>'spelers bestand'!D84</f>
        <v>Both Wim</v>
      </c>
      <c r="E53" s="135">
        <f>'Het totale gemiddelde'!I93</f>
        <v>21</v>
      </c>
      <c r="F53" s="136">
        <f>'Het totale gemiddelde'!F93</f>
        <v>32</v>
      </c>
      <c r="G53" s="54"/>
      <c r="H53" s="137">
        <v>6</v>
      </c>
      <c r="I53" s="98">
        <f>'spelers bestand'!I87</f>
        <v>0.41355930000000002</v>
      </c>
      <c r="J53" s="120">
        <f>'spelers bestand'!J87</f>
        <v>10.3389825</v>
      </c>
      <c r="K53" s="111" t="str">
        <f>'spelers bestand'!D87</f>
        <v>Hoogendijk Marinus*</v>
      </c>
      <c r="L53" s="135">
        <f>'Het totale gemiddelde'!I97</f>
        <v>22</v>
      </c>
      <c r="M53" s="136">
        <f>'Het totale gemiddelde'!F97</f>
        <v>33</v>
      </c>
    </row>
    <row r="54" spans="1:14" ht="15" x14ac:dyDescent="0.2">
      <c r="A54" s="137">
        <v>7</v>
      </c>
      <c r="B54" s="18">
        <f>'spelers bestand'!I77</f>
        <v>0.71428570000000002</v>
      </c>
      <c r="C54" s="120">
        <f>'spelers bestand'!J77</f>
        <v>17.857142500000002</v>
      </c>
      <c r="D54" s="111" t="str">
        <f>'spelers bestand'!D77</f>
        <v>Rheenen van Ton</v>
      </c>
      <c r="E54" s="135">
        <f>'Het totale gemiddelde'!I86</f>
        <v>21</v>
      </c>
      <c r="F54" s="136">
        <f>'Het totale gemiddelde'!F86</f>
        <v>28</v>
      </c>
      <c r="G54" s="54"/>
      <c r="H54" s="137">
        <v>7</v>
      </c>
      <c r="I54" s="98">
        <f>'spelers bestand'!I92</f>
        <v>0.46500000000000002</v>
      </c>
      <c r="J54" s="120">
        <f>'spelers bestand'!J92</f>
        <v>11.625</v>
      </c>
      <c r="K54" s="111" t="str">
        <f>'spelers bestand'!D92</f>
        <v>Werf v.d.Leo</v>
      </c>
      <c r="L54" s="135">
        <f>'Het totale gemiddelde'!I102</f>
        <v>22</v>
      </c>
      <c r="M54" s="136">
        <f>'Het totale gemiddelde'!F102</f>
        <v>30</v>
      </c>
    </row>
    <row r="55" spans="1:14" ht="15" x14ac:dyDescent="0.2">
      <c r="A55" s="562">
        <v>8</v>
      </c>
      <c r="B55" s="18">
        <f>'spelers bestand'!I81</f>
        <v>0.67370890000000005</v>
      </c>
      <c r="C55" s="120">
        <f>'spelers bestand'!J81</f>
        <v>16.842722500000001</v>
      </c>
      <c r="D55" s="111" t="str">
        <f>'spelers bestand'!D81</f>
        <v>Kooten van Gijs</v>
      </c>
      <c r="E55" s="135">
        <f>'Het totale gemiddelde'!I90</f>
        <v>21</v>
      </c>
      <c r="F55" s="136">
        <f>'Het totale gemiddelde'!F90</f>
        <v>27</v>
      </c>
      <c r="G55" s="54"/>
      <c r="H55" s="562">
        <v>8</v>
      </c>
      <c r="I55" s="98">
        <f>'spelers bestand'!I93</f>
        <v>0.38</v>
      </c>
      <c r="J55" s="120">
        <f>'spelers bestand'!J93</f>
        <v>9.5</v>
      </c>
      <c r="K55" s="111" t="str">
        <f>'spelers bestand'!D93</f>
        <v>Kamp van de Hennie*</v>
      </c>
      <c r="L55" s="135">
        <f>'Het totale gemiddelde'!I103</f>
        <v>22</v>
      </c>
      <c r="M55" s="136">
        <f>'Het totale gemiddelde'!F103</f>
        <v>30</v>
      </c>
    </row>
    <row r="56" spans="1:14" ht="15" x14ac:dyDescent="0.2">
      <c r="A56" s="137">
        <v>9</v>
      </c>
      <c r="B56" s="18">
        <f>'spelers bestand'!I75</f>
        <v>0.76543209999999995</v>
      </c>
      <c r="C56" s="120">
        <f>'spelers bestand'!J75</f>
        <v>19.135802499999997</v>
      </c>
      <c r="D56" s="111" t="str">
        <f>'spelers bestand'!D75</f>
        <v>Dijk van Jan 7</v>
      </c>
      <c r="E56" s="135">
        <f>'Het totale gemiddelde'!I84</f>
        <v>21</v>
      </c>
      <c r="F56" s="136">
        <f>'Het totale gemiddelde'!F84</f>
        <v>23</v>
      </c>
      <c r="H56" s="137">
        <v>9</v>
      </c>
      <c r="I56" s="98">
        <f>'spelers bestand'!I88</f>
        <v>0.51174929999999996</v>
      </c>
      <c r="J56" s="120">
        <f>'spelers bestand'!J88</f>
        <v>12.793732499999999</v>
      </c>
      <c r="K56" s="111" t="str">
        <f>'spelers bestand'!D88</f>
        <v>Knip Ron</v>
      </c>
      <c r="L56" s="135">
        <f>'Het totale gemiddelde'!I98</f>
        <v>22</v>
      </c>
      <c r="M56" s="136">
        <f>'Het totale gemiddelde'!F98</f>
        <v>29</v>
      </c>
    </row>
    <row r="57" spans="1:14" ht="15" x14ac:dyDescent="0.2">
      <c r="A57" s="137">
        <v>10</v>
      </c>
      <c r="B57" s="18">
        <f>'spelers bestand'!I79</f>
        <v>0.70283019999999996</v>
      </c>
      <c r="C57" s="120">
        <f>'spelers bestand'!J79</f>
        <v>17.570754999999998</v>
      </c>
      <c r="D57" s="111" t="str">
        <f>'spelers bestand'!D79</f>
        <v>Galen v.Willem</v>
      </c>
      <c r="E57" s="135">
        <f>'Het totale gemiddelde'!I88</f>
        <v>21</v>
      </c>
      <c r="F57" s="136">
        <f>'Het totale gemiddelde'!F88</f>
        <v>23</v>
      </c>
      <c r="H57" s="137">
        <v>10</v>
      </c>
      <c r="I57" s="98">
        <f>'spelers bestand'!I95</f>
        <v>0.38</v>
      </c>
      <c r="J57" s="120">
        <f>'spelers bestand'!J95</f>
        <v>9.5</v>
      </c>
      <c r="K57" s="111" t="str">
        <f>'spelers bestand'!D95</f>
        <v>Vulpen van Roel</v>
      </c>
      <c r="L57" s="135">
        <f>'Het totale gemiddelde'!I105</f>
        <v>22</v>
      </c>
      <c r="M57" s="136">
        <f>'Het totale gemiddelde'!F105</f>
        <v>27</v>
      </c>
    </row>
    <row r="58" spans="1:14" ht="15" x14ac:dyDescent="0.2">
      <c r="A58" s="137">
        <v>11</v>
      </c>
      <c r="B58" s="18">
        <f>'spelers bestand'!I78</f>
        <v>0.70473540000000001</v>
      </c>
      <c r="C58" s="120">
        <f>'spelers bestand'!J78</f>
        <v>17.618385</v>
      </c>
      <c r="D58" s="111" t="str">
        <f>'spelers bestand'!D78</f>
        <v>Wils Harrie</v>
      </c>
      <c r="E58" s="135">
        <f>'Het totale gemiddelde'!I87</f>
        <v>21</v>
      </c>
      <c r="F58" s="136">
        <f>'Het totale gemiddelde'!F87</f>
        <v>21</v>
      </c>
      <c r="H58" s="137">
        <v>11</v>
      </c>
      <c r="I58" s="98">
        <f>'spelers bestand'!I94</f>
        <v>0.4556962</v>
      </c>
      <c r="J58" s="120">
        <f>'spelers bestand'!J94</f>
        <v>11.392405</v>
      </c>
      <c r="K58" s="111" t="str">
        <f>'spelers bestand'!D94</f>
        <v>Boere Piet</v>
      </c>
      <c r="L58" s="135">
        <f>'Het totale gemiddelde'!I104</f>
        <v>22</v>
      </c>
      <c r="M58" s="136">
        <f>'Het totale gemiddelde'!F104</f>
        <v>21</v>
      </c>
    </row>
    <row r="59" spans="1:14" ht="15.75" thickBot="1" x14ac:dyDescent="0.25">
      <c r="A59" s="178">
        <v>12</v>
      </c>
      <c r="B59" s="872">
        <f>'spelers bestand'!I82</f>
        <v>0.67313020000000001</v>
      </c>
      <c r="C59" s="975">
        <f>'spelers bestand'!J82</f>
        <v>16.828254999999999</v>
      </c>
      <c r="D59" s="972" t="str">
        <f>'spelers bestand'!D82</f>
        <v>Uitgevallan Mink Loek</v>
      </c>
      <c r="E59" s="874">
        <f>'Het totale gemiddelde'!I91</f>
        <v>11</v>
      </c>
      <c r="F59" s="875">
        <f>'Het totale gemiddelde'!F91</f>
        <v>13</v>
      </c>
      <c r="G59" s="52"/>
      <c r="H59" s="178">
        <v>12</v>
      </c>
      <c r="I59" s="179">
        <f>'spelers bestand'!I90</f>
        <v>0.38</v>
      </c>
      <c r="J59" s="177">
        <f>'spelers bestand'!J90</f>
        <v>9.5</v>
      </c>
      <c r="K59" s="772" t="str">
        <f>'spelers bestand'!D90</f>
        <v>Masson Egbert*</v>
      </c>
      <c r="L59" s="180">
        <f>'Het totale gemiddelde'!I100</f>
        <v>22</v>
      </c>
      <c r="M59" s="181">
        <f>'Het totale gemiddelde'!F100</f>
        <v>13</v>
      </c>
    </row>
  </sheetData>
  <sheetProtection formatCells="0" formatColumns="0" formatRows="0" insertColumns="0" insertRows="0" insertHyperlinks="0" deleteColumns="0" deleteRows="0" sort="0" autoFilter="0" pivotTables="0"/>
  <sortState ref="B48:F59">
    <sortCondition descending="1" ref="F47"/>
  </sortState>
  <mergeCells count="3">
    <mergeCell ref="A1:M1"/>
    <mergeCell ref="A2:M2"/>
    <mergeCell ref="A3:M3"/>
  </mergeCells>
  <printOptions horizontalCentered="1" verticalCentered="1"/>
  <pageMargins left="0" right="0" top="0" bottom="0" header="0" footer="0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  <pageSetUpPr fitToPage="1"/>
  </sheetPr>
  <dimension ref="A1:Q114"/>
  <sheetViews>
    <sheetView zoomScaleNormal="100" workbookViewId="0">
      <pane xSplit="4" ySplit="1" topLeftCell="E2" activePane="bottomRight" state="frozen"/>
      <selection pane="topRight" activeCell="D1" sqref="D1"/>
      <selection pane="bottomLeft" activeCell="A2" sqref="A2"/>
      <selection pane="bottomRight"/>
    </sheetView>
  </sheetViews>
  <sheetFormatPr defaultRowHeight="15" x14ac:dyDescent="0.25"/>
  <cols>
    <col min="1" max="1" width="10.7109375" style="10" customWidth="1"/>
    <col min="2" max="2" width="3" style="319" customWidth="1"/>
    <col min="3" max="3" width="3" style="2" customWidth="1"/>
    <col min="4" max="4" width="22.7109375" style="44" customWidth="1"/>
    <col min="5" max="5" width="27.7109375" style="2" customWidth="1"/>
    <col min="6" max="6" width="11.5703125" style="242" customWidth="1"/>
    <col min="7" max="7" width="20.7109375" style="184" customWidth="1"/>
    <col min="8" max="8" width="3" style="320" customWidth="1"/>
    <col min="9" max="9" width="10.7109375" style="244" customWidth="1"/>
    <col min="10" max="10" width="4.7109375" style="204" customWidth="1"/>
    <col min="11" max="11" width="10.7109375" style="205" customWidth="1"/>
    <col min="12" max="12" width="12.7109375" style="205" customWidth="1"/>
    <col min="13" max="13" width="10.7109375" style="206" customWidth="1"/>
    <col min="14" max="14" width="33.7109375" style="13" customWidth="1"/>
    <col min="15" max="15" width="16.42578125" style="268" customWidth="1"/>
    <col min="16" max="16" width="11.42578125" style="202" customWidth="1"/>
    <col min="17" max="18" width="9.140625" style="202"/>
    <col min="19" max="19" width="11.7109375" style="202" customWidth="1"/>
    <col min="20" max="16384" width="9.140625" style="202"/>
  </cols>
  <sheetData>
    <row r="1" spans="1:17" s="299" customFormat="1" ht="45" customHeight="1" thickBot="1" x14ac:dyDescent="0.3">
      <c r="A1" s="288" t="s">
        <v>166</v>
      </c>
      <c r="B1" s="289"/>
      <c r="C1" s="290" t="s">
        <v>507</v>
      </c>
      <c r="D1" s="291" t="s">
        <v>526</v>
      </c>
      <c r="E1" s="292" t="s">
        <v>101</v>
      </c>
      <c r="F1" s="192" t="s">
        <v>169</v>
      </c>
      <c r="G1" s="293" t="s">
        <v>545</v>
      </c>
      <c r="H1" s="294" t="s">
        <v>4</v>
      </c>
      <c r="I1" s="295" t="s">
        <v>502</v>
      </c>
      <c r="J1" s="296" t="s">
        <v>546</v>
      </c>
      <c r="K1" s="297" t="s">
        <v>23</v>
      </c>
      <c r="L1" s="297" t="s">
        <v>547</v>
      </c>
      <c r="M1" s="298" t="s">
        <v>99</v>
      </c>
      <c r="N1" s="276" t="s">
        <v>400</v>
      </c>
    </row>
    <row r="2" spans="1:17" ht="15" customHeight="1" x14ac:dyDescent="0.25">
      <c r="A2" s="300"/>
      <c r="B2" s="24">
        <v>1</v>
      </c>
      <c r="C2" s="301">
        <v>1</v>
      </c>
      <c r="D2" s="43" t="s">
        <v>525</v>
      </c>
      <c r="E2" s="4" t="s">
        <v>103</v>
      </c>
      <c r="F2" s="195" t="s">
        <v>171</v>
      </c>
      <c r="G2" s="184">
        <v>1</v>
      </c>
      <c r="H2" s="197">
        <v>25</v>
      </c>
      <c r="I2" s="302">
        <v>5.58</v>
      </c>
      <c r="J2" s="198">
        <f>SUM(H2*I2)</f>
        <v>139.5</v>
      </c>
      <c r="K2" s="199">
        <f>'Het totale gemiddelde'!D5</f>
        <v>5.494791666666667</v>
      </c>
      <c r="L2" s="199">
        <f>SUM(K2*H2)</f>
        <v>137.36979166666669</v>
      </c>
      <c r="M2" s="200">
        <f>L2</f>
        <v>137.36979166666669</v>
      </c>
      <c r="N2" s="277" t="s">
        <v>403</v>
      </c>
    </row>
    <row r="3" spans="1:17" ht="15" customHeight="1" x14ac:dyDescent="0.25">
      <c r="A3" s="303"/>
      <c r="B3" s="24">
        <v>2</v>
      </c>
      <c r="C3" s="2">
        <v>2</v>
      </c>
      <c r="D3" s="818" t="s">
        <v>617</v>
      </c>
      <c r="E3" s="819" t="s">
        <v>106</v>
      </c>
      <c r="F3" s="820" t="s">
        <v>172</v>
      </c>
      <c r="G3" s="821">
        <v>1</v>
      </c>
      <c r="H3" s="822">
        <v>25</v>
      </c>
      <c r="I3" s="828">
        <v>4.9517543999999996</v>
      </c>
      <c r="J3" s="823">
        <f t="shared" ref="J3:J34" si="0">SUM(H3*I3)</f>
        <v>123.79386</v>
      </c>
      <c r="K3" s="825" t="e">
        <f>'Het totale gemiddelde'!D6</f>
        <v>#DIV/0!</v>
      </c>
      <c r="L3" s="825" t="e">
        <f t="shared" ref="L3:L13" si="1">SUM(K3*H3)</f>
        <v>#DIV/0!</v>
      </c>
      <c r="M3" s="826" t="e">
        <f t="shared" ref="M3:M13" si="2">L3</f>
        <v>#DIV/0!</v>
      </c>
      <c r="N3" s="827" t="s">
        <v>402</v>
      </c>
    </row>
    <row r="4" spans="1:17" s="305" customFormat="1" ht="15" customHeight="1" x14ac:dyDescent="0.25">
      <c r="A4" s="304"/>
      <c r="B4" s="24">
        <v>3</v>
      </c>
      <c r="C4" s="2">
        <v>3</v>
      </c>
      <c r="D4" s="44" t="s">
        <v>538</v>
      </c>
      <c r="E4" s="4" t="s">
        <v>503</v>
      </c>
      <c r="F4" s="182" t="s">
        <v>504</v>
      </c>
      <c r="G4" s="185" t="s">
        <v>510</v>
      </c>
      <c r="H4" s="197">
        <v>25</v>
      </c>
      <c r="I4" s="244">
        <v>4.7948718000000001</v>
      </c>
      <c r="J4" s="198">
        <f t="shared" si="0"/>
        <v>119.87179500000001</v>
      </c>
      <c r="K4" s="199">
        <f>'Het totale gemiddelde'!D7</f>
        <v>4.3325991189427313</v>
      </c>
      <c r="L4" s="199">
        <f t="shared" si="1"/>
        <v>108.31497797356829</v>
      </c>
      <c r="M4" s="200">
        <f t="shared" si="2"/>
        <v>108.31497797356829</v>
      </c>
      <c r="N4" s="2" t="s">
        <v>511</v>
      </c>
      <c r="O4" s="267"/>
    </row>
    <row r="5" spans="1:17" ht="15" customHeight="1" x14ac:dyDescent="0.25">
      <c r="A5" s="303"/>
      <c r="B5" s="24">
        <v>4</v>
      </c>
      <c r="C5" s="2">
        <v>4</v>
      </c>
      <c r="D5" s="43" t="s">
        <v>391</v>
      </c>
      <c r="E5" s="4" t="s">
        <v>334</v>
      </c>
      <c r="F5" s="182" t="s">
        <v>399</v>
      </c>
      <c r="G5" s="979" t="s">
        <v>590</v>
      </c>
      <c r="H5" s="50">
        <v>25</v>
      </c>
      <c r="I5" s="244">
        <v>3.4907406999999999</v>
      </c>
      <c r="J5" s="198">
        <f t="shared" si="0"/>
        <v>87.268517500000002</v>
      </c>
      <c r="K5" s="199">
        <f>'Het totale gemiddelde'!D8</f>
        <v>3.5439024390243903</v>
      </c>
      <c r="L5" s="199">
        <f t="shared" si="1"/>
        <v>88.597560975609753</v>
      </c>
      <c r="M5" s="200">
        <f t="shared" si="2"/>
        <v>88.597560975609753</v>
      </c>
      <c r="N5" s="278" t="s">
        <v>401</v>
      </c>
    </row>
    <row r="6" spans="1:17" ht="15" customHeight="1" x14ac:dyDescent="0.25">
      <c r="A6" s="303" t="s">
        <v>162</v>
      </c>
      <c r="B6" s="24">
        <v>5</v>
      </c>
      <c r="C6" s="2">
        <v>5</v>
      </c>
      <c r="D6" s="87" t="s">
        <v>618</v>
      </c>
      <c r="E6" s="168" t="s">
        <v>344</v>
      </c>
      <c r="F6" s="182" t="s">
        <v>345</v>
      </c>
      <c r="G6" s="184">
        <v>2</v>
      </c>
      <c r="H6" s="50">
        <v>25</v>
      </c>
      <c r="I6" s="244">
        <v>2.9014085000000001</v>
      </c>
      <c r="J6" s="198">
        <f t="shared" si="0"/>
        <v>72.5352125</v>
      </c>
      <c r="K6" s="199">
        <f>'Het totale gemiddelde'!D9</f>
        <v>2.537974683544304</v>
      </c>
      <c r="L6" s="199">
        <f t="shared" si="1"/>
        <v>63.449367088607602</v>
      </c>
      <c r="M6" s="200">
        <f t="shared" si="2"/>
        <v>63.449367088607602</v>
      </c>
      <c r="N6" s="278" t="s">
        <v>409</v>
      </c>
    </row>
    <row r="7" spans="1:17" ht="15" customHeight="1" x14ac:dyDescent="0.25">
      <c r="A7" s="303" t="s">
        <v>161</v>
      </c>
      <c r="B7" s="133">
        <v>6</v>
      </c>
      <c r="C7" s="2">
        <v>6</v>
      </c>
      <c r="D7" s="132" t="s">
        <v>52</v>
      </c>
      <c r="E7" s="133" t="s">
        <v>111</v>
      </c>
      <c r="F7" s="182" t="s">
        <v>181</v>
      </c>
      <c r="G7" s="232" t="s">
        <v>589</v>
      </c>
      <c r="H7" s="23">
        <v>25</v>
      </c>
      <c r="I7" s="306">
        <v>2.8137930999999998</v>
      </c>
      <c r="J7" s="307">
        <f t="shared" si="0"/>
        <v>70.344827499999994</v>
      </c>
      <c r="K7" s="199">
        <f>'Het totale gemiddelde'!D10</f>
        <v>2.64</v>
      </c>
      <c r="L7" s="199">
        <f t="shared" si="1"/>
        <v>66</v>
      </c>
      <c r="M7" s="200">
        <f t="shared" si="2"/>
        <v>66</v>
      </c>
      <c r="N7" s="279" t="s">
        <v>406</v>
      </c>
    </row>
    <row r="8" spans="1:17" ht="15" customHeight="1" x14ac:dyDescent="0.25">
      <c r="A8" s="303">
        <v>22</v>
      </c>
      <c r="B8" s="133">
        <v>7</v>
      </c>
      <c r="C8" s="4">
        <v>7</v>
      </c>
      <c r="D8" s="45" t="s">
        <v>75</v>
      </c>
      <c r="E8" s="23" t="s">
        <v>107</v>
      </c>
      <c r="F8" s="182" t="s">
        <v>176</v>
      </c>
      <c r="G8" s="186">
        <v>3</v>
      </c>
      <c r="H8" s="308">
        <v>25</v>
      </c>
      <c r="I8" s="306">
        <v>2.6408163</v>
      </c>
      <c r="J8" s="307">
        <f t="shared" si="0"/>
        <v>66.020407500000005</v>
      </c>
      <c r="K8" s="199">
        <f>'Het totale gemiddelde'!D11</f>
        <v>2.5532407407407409</v>
      </c>
      <c r="L8" s="199">
        <f t="shared" si="1"/>
        <v>63.831018518518526</v>
      </c>
      <c r="M8" s="200">
        <f t="shared" si="2"/>
        <v>63.831018518518526</v>
      </c>
      <c r="N8" s="278" t="s">
        <v>595</v>
      </c>
    </row>
    <row r="9" spans="1:17" s="310" customFormat="1" ht="15" customHeight="1" x14ac:dyDescent="0.25">
      <c r="A9" s="309" t="s">
        <v>160</v>
      </c>
      <c r="B9" s="24">
        <v>8</v>
      </c>
      <c r="C9" s="4">
        <v>8</v>
      </c>
      <c r="D9" s="1" t="s">
        <v>50</v>
      </c>
      <c r="E9" s="24" t="s">
        <v>109</v>
      </c>
      <c r="F9" s="237" t="s">
        <v>180</v>
      </c>
      <c r="G9" s="978" t="s">
        <v>215</v>
      </c>
      <c r="H9" s="197">
        <v>25</v>
      </c>
      <c r="I9" s="244">
        <v>2.5629629999999999</v>
      </c>
      <c r="J9" s="198">
        <f t="shared" si="0"/>
        <v>64.074074999999993</v>
      </c>
      <c r="K9" s="199">
        <f>'Het totale gemiddelde'!D12</f>
        <v>2.313465783664459</v>
      </c>
      <c r="L9" s="199">
        <f t="shared" si="1"/>
        <v>57.836644591611474</v>
      </c>
      <c r="M9" s="200">
        <f t="shared" si="2"/>
        <v>57.836644591611474</v>
      </c>
      <c r="N9" s="278" t="s">
        <v>408</v>
      </c>
      <c r="O9" s="268"/>
      <c r="P9" s="268"/>
      <c r="Q9" s="202"/>
    </row>
    <row r="10" spans="1:17" ht="15" customHeight="1" x14ac:dyDescent="0.25">
      <c r="A10" s="311"/>
      <c r="B10" s="25">
        <v>9</v>
      </c>
      <c r="C10" s="2">
        <v>9</v>
      </c>
      <c r="D10" s="44" t="s">
        <v>49</v>
      </c>
      <c r="E10" s="4" t="s">
        <v>105</v>
      </c>
      <c r="F10" s="182" t="s">
        <v>175</v>
      </c>
      <c r="G10" s="979">
        <v>1</v>
      </c>
      <c r="H10" s="197">
        <v>25</v>
      </c>
      <c r="I10" s="244">
        <v>2.4930232999999999</v>
      </c>
      <c r="J10" s="198">
        <f t="shared" si="0"/>
        <v>62.325582499999996</v>
      </c>
      <c r="K10" s="199">
        <f>'Het totale gemiddelde'!D13</f>
        <v>2.4669703872437356</v>
      </c>
      <c r="L10" s="199">
        <f t="shared" si="1"/>
        <v>61.674259681093389</v>
      </c>
      <c r="M10" s="200">
        <f t="shared" si="2"/>
        <v>61.674259681093389</v>
      </c>
      <c r="N10" s="278" t="s">
        <v>407</v>
      </c>
      <c r="P10" s="268"/>
    </row>
    <row r="11" spans="1:17" ht="15" customHeight="1" x14ac:dyDescent="0.25">
      <c r="A11" s="311"/>
      <c r="B11" s="24">
        <v>10</v>
      </c>
      <c r="C11" s="2">
        <v>10</v>
      </c>
      <c r="D11" s="1" t="s">
        <v>665</v>
      </c>
      <c r="E11" s="24" t="s">
        <v>157</v>
      </c>
      <c r="F11" s="182" t="s">
        <v>174</v>
      </c>
      <c r="G11" s="185">
        <v>3</v>
      </c>
      <c r="H11" s="197">
        <v>25</v>
      </c>
      <c r="I11" s="244">
        <v>3.1128205000000002</v>
      </c>
      <c r="J11" s="198">
        <f t="shared" si="0"/>
        <v>77.820512500000007</v>
      </c>
      <c r="K11" s="199">
        <f>'Het totale gemiddelde'!D14</f>
        <v>2.8943661971830985</v>
      </c>
      <c r="L11" s="199">
        <f t="shared" si="1"/>
        <v>72.359154929577457</v>
      </c>
      <c r="M11" s="200">
        <f t="shared" si="2"/>
        <v>72.359154929577457</v>
      </c>
      <c r="N11" s="278" t="s">
        <v>404</v>
      </c>
      <c r="P11" s="268"/>
    </row>
    <row r="12" spans="1:17" ht="15" customHeight="1" x14ac:dyDescent="0.25">
      <c r="A12" s="312"/>
      <c r="B12" s="25">
        <v>11</v>
      </c>
      <c r="C12" s="2">
        <v>11</v>
      </c>
      <c r="D12" s="983" t="s">
        <v>682</v>
      </c>
      <c r="E12" s="984" t="s">
        <v>102</v>
      </c>
      <c r="F12" s="820" t="s">
        <v>177</v>
      </c>
      <c r="G12" s="985">
        <v>3</v>
      </c>
      <c r="H12" s="986">
        <v>25</v>
      </c>
      <c r="I12" s="973">
        <v>2.3508403000000002</v>
      </c>
      <c r="J12" s="987">
        <f t="shared" si="0"/>
        <v>58.771007500000003</v>
      </c>
      <c r="K12" s="825">
        <f>'Het totale gemiddelde'!D15</f>
        <v>1.7890625</v>
      </c>
      <c r="L12" s="825">
        <f t="shared" si="1"/>
        <v>44.7265625</v>
      </c>
      <c r="M12" s="826">
        <f t="shared" si="2"/>
        <v>44.7265625</v>
      </c>
      <c r="N12" s="827"/>
      <c r="P12" s="268"/>
    </row>
    <row r="13" spans="1:17" ht="15" customHeight="1" thickBot="1" x14ac:dyDescent="0.3">
      <c r="A13" s="313"/>
      <c r="B13" s="26">
        <v>12</v>
      </c>
      <c r="C13" s="272">
        <v>12</v>
      </c>
      <c r="D13" s="46" t="s">
        <v>55</v>
      </c>
      <c r="E13" s="26" t="s">
        <v>113</v>
      </c>
      <c r="F13" s="238" t="s">
        <v>182</v>
      </c>
      <c r="G13" s="999">
        <v>3</v>
      </c>
      <c r="H13" s="314">
        <v>25</v>
      </c>
      <c r="I13" s="315">
        <v>2.2942345999999998</v>
      </c>
      <c r="J13" s="316">
        <f t="shared" si="0"/>
        <v>57.355864999999994</v>
      </c>
      <c r="K13" s="317">
        <f>'Het totale gemiddelde'!D16</f>
        <v>2.3914141414141414</v>
      </c>
      <c r="L13" s="317">
        <f t="shared" si="1"/>
        <v>59.785353535353536</v>
      </c>
      <c r="M13" s="318">
        <f t="shared" si="2"/>
        <v>59.785353535353536</v>
      </c>
      <c r="N13" s="281" t="s">
        <v>405</v>
      </c>
      <c r="P13" s="268"/>
    </row>
    <row r="14" spans="1:17" ht="15" customHeight="1" x14ac:dyDescent="0.25">
      <c r="A14" s="312"/>
      <c r="B14" s="25">
        <v>13</v>
      </c>
      <c r="C14" s="301">
        <v>1</v>
      </c>
      <c r="D14" s="21" t="s">
        <v>48</v>
      </c>
      <c r="E14" s="22" t="s">
        <v>104</v>
      </c>
      <c r="F14" s="237" t="s">
        <v>173</v>
      </c>
      <c r="G14" s="187" t="s">
        <v>489</v>
      </c>
      <c r="H14" s="263">
        <v>25</v>
      </c>
      <c r="I14" s="243">
        <v>2.2125813000000001</v>
      </c>
      <c r="J14" s="264">
        <f t="shared" si="0"/>
        <v>55.314532499999999</v>
      </c>
      <c r="K14" s="203">
        <f>'Het totale gemiddelde'!D18</f>
        <v>1.9513742071881606</v>
      </c>
      <c r="L14" s="203">
        <f>SUM(K14*H14)</f>
        <v>48.784355179704015</v>
      </c>
      <c r="M14" s="265">
        <f>L14</f>
        <v>48.784355179704015</v>
      </c>
      <c r="N14" s="282"/>
      <c r="P14" s="268"/>
    </row>
    <row r="15" spans="1:17" ht="15" customHeight="1" x14ac:dyDescent="0.25">
      <c r="A15" s="312"/>
      <c r="B15" s="24">
        <v>14</v>
      </c>
      <c r="C15" s="2">
        <v>2</v>
      </c>
      <c r="D15" s="43" t="s">
        <v>350</v>
      </c>
      <c r="E15" s="4" t="s">
        <v>461</v>
      </c>
      <c r="F15" s="182" t="s">
        <v>330</v>
      </c>
      <c r="G15" s="979">
        <v>3</v>
      </c>
      <c r="H15" s="197">
        <v>25</v>
      </c>
      <c r="I15" s="244">
        <v>2.2020997000000002</v>
      </c>
      <c r="J15" s="198">
        <f t="shared" si="0"/>
        <v>55.052492500000007</v>
      </c>
      <c r="K15" s="203">
        <f>'Het totale gemiddelde'!D19</f>
        <v>2.4405286343612334</v>
      </c>
      <c r="L15" s="203">
        <f t="shared" ref="L15:L25" si="3">SUM(K15*H15)</f>
        <v>61.013215859030836</v>
      </c>
      <c r="M15" s="265">
        <f t="shared" ref="M15:M25" si="4">L15</f>
        <v>61.013215859030836</v>
      </c>
      <c r="N15" s="278" t="s">
        <v>425</v>
      </c>
      <c r="P15" s="268"/>
    </row>
    <row r="16" spans="1:17" ht="15" customHeight="1" x14ac:dyDescent="0.25">
      <c r="A16" s="311"/>
      <c r="B16" s="319">
        <v>15</v>
      </c>
      <c r="C16" s="2">
        <v>3</v>
      </c>
      <c r="D16" s="87" t="s">
        <v>392</v>
      </c>
      <c r="E16" s="2" t="s">
        <v>339</v>
      </c>
      <c r="F16" s="182" t="s">
        <v>340</v>
      </c>
      <c r="G16" s="184">
        <v>2</v>
      </c>
      <c r="H16" s="50">
        <v>25</v>
      </c>
      <c r="I16" s="244">
        <v>2.1885056999999999</v>
      </c>
      <c r="J16" s="198">
        <f t="shared" si="0"/>
        <v>54.712642499999994</v>
      </c>
      <c r="K16" s="203">
        <f>'Het totale gemiddelde'!D20</f>
        <v>2.0041322314049586</v>
      </c>
      <c r="L16" s="203">
        <f t="shared" si="3"/>
        <v>50.103305785123965</v>
      </c>
      <c r="M16" s="265">
        <f t="shared" si="4"/>
        <v>50.103305785123965</v>
      </c>
      <c r="N16" s="278" t="s">
        <v>416</v>
      </c>
    </row>
    <row r="17" spans="1:14" ht="15" customHeight="1" x14ac:dyDescent="0.25">
      <c r="A17" s="311"/>
      <c r="B17" s="24">
        <v>16</v>
      </c>
      <c r="C17" s="2">
        <v>4</v>
      </c>
      <c r="D17" s="44" t="s">
        <v>216</v>
      </c>
      <c r="E17" s="50" t="s">
        <v>219</v>
      </c>
      <c r="F17" s="239" t="s">
        <v>220</v>
      </c>
      <c r="G17" s="979">
        <v>3</v>
      </c>
      <c r="H17" s="320">
        <v>25</v>
      </c>
      <c r="I17" s="244">
        <v>2.1621622</v>
      </c>
      <c r="J17" s="198">
        <f t="shared" si="0"/>
        <v>54.054054999999998</v>
      </c>
      <c r="K17" s="203">
        <f>'Het totale gemiddelde'!D21</f>
        <v>1.8811881188118811</v>
      </c>
      <c r="L17" s="203">
        <f t="shared" si="3"/>
        <v>47.029702970297024</v>
      </c>
      <c r="M17" s="265">
        <f t="shared" si="4"/>
        <v>47.029702970297024</v>
      </c>
      <c r="N17" s="278" t="s">
        <v>410</v>
      </c>
    </row>
    <row r="18" spans="1:14" ht="15" customHeight="1" x14ac:dyDescent="0.25">
      <c r="A18" s="303" t="s">
        <v>162</v>
      </c>
      <c r="B18" s="24">
        <v>17</v>
      </c>
      <c r="C18" s="2">
        <v>5</v>
      </c>
      <c r="D18" s="1" t="s">
        <v>74</v>
      </c>
      <c r="E18" s="24" t="s">
        <v>315</v>
      </c>
      <c r="F18" s="182" t="s">
        <v>178</v>
      </c>
      <c r="G18" s="978" t="s">
        <v>519</v>
      </c>
      <c r="H18" s="197">
        <v>25</v>
      </c>
      <c r="I18" s="244">
        <v>2.1576846000000001</v>
      </c>
      <c r="J18" s="198">
        <f t="shared" si="0"/>
        <v>53.942115000000001</v>
      </c>
      <c r="K18" s="203">
        <f>'Het totale gemiddelde'!D22</f>
        <v>2.028322440087146</v>
      </c>
      <c r="L18" s="203">
        <f t="shared" si="3"/>
        <v>50.708061002178653</v>
      </c>
      <c r="M18" s="265">
        <f t="shared" si="4"/>
        <v>50.708061002178653</v>
      </c>
      <c r="N18" s="278" t="s">
        <v>513</v>
      </c>
    </row>
    <row r="19" spans="1:14" ht="15" customHeight="1" x14ac:dyDescent="0.25">
      <c r="A19" s="312" t="s">
        <v>80</v>
      </c>
      <c r="B19" s="133">
        <v>18</v>
      </c>
      <c r="C19" s="2">
        <v>6</v>
      </c>
      <c r="D19" s="1" t="s">
        <v>51</v>
      </c>
      <c r="E19" s="24" t="s">
        <v>108</v>
      </c>
      <c r="F19" s="182" t="s">
        <v>179</v>
      </c>
      <c r="G19" s="185" t="s">
        <v>466</v>
      </c>
      <c r="H19" s="197">
        <v>25</v>
      </c>
      <c r="I19" s="244">
        <v>2.0836735000000002</v>
      </c>
      <c r="J19" s="198">
        <f t="shared" si="0"/>
        <v>52.091837500000004</v>
      </c>
      <c r="K19" s="203">
        <f>'Het totale gemiddelde'!D23</f>
        <v>1.8449304174950298</v>
      </c>
      <c r="L19" s="203">
        <f t="shared" si="3"/>
        <v>46.123260437375748</v>
      </c>
      <c r="M19" s="265">
        <f t="shared" si="4"/>
        <v>46.123260437375748</v>
      </c>
      <c r="N19" s="196" t="s">
        <v>460</v>
      </c>
    </row>
    <row r="20" spans="1:14" ht="15" customHeight="1" x14ac:dyDescent="0.25">
      <c r="A20" s="312">
        <v>22</v>
      </c>
      <c r="B20" s="133">
        <v>19</v>
      </c>
      <c r="C20" s="4">
        <v>7</v>
      </c>
      <c r="D20" s="1" t="s">
        <v>64</v>
      </c>
      <c r="E20" s="24" t="s">
        <v>123</v>
      </c>
      <c r="F20" s="182" t="s">
        <v>194</v>
      </c>
      <c r="G20" s="185" t="s">
        <v>709</v>
      </c>
      <c r="H20" s="197">
        <v>25</v>
      </c>
      <c r="I20" s="244">
        <v>1.9786779999999999</v>
      </c>
      <c r="J20" s="198">
        <f t="shared" si="0"/>
        <v>49.466949999999997</v>
      </c>
      <c r="K20" s="203">
        <f>'Het totale gemiddelde'!D24</f>
        <v>1.7992202729044835</v>
      </c>
      <c r="L20" s="203">
        <f t="shared" si="3"/>
        <v>44.980506822612085</v>
      </c>
      <c r="M20" s="265">
        <f t="shared" si="4"/>
        <v>44.980506822612085</v>
      </c>
      <c r="N20" s="278" t="s">
        <v>414</v>
      </c>
    </row>
    <row r="21" spans="1:14" ht="15" customHeight="1" x14ac:dyDescent="0.25">
      <c r="A21" s="311" t="s">
        <v>160</v>
      </c>
      <c r="B21" s="24">
        <v>20</v>
      </c>
      <c r="C21" s="4">
        <v>8</v>
      </c>
      <c r="D21" s="1" t="s">
        <v>56</v>
      </c>
      <c r="E21" s="24" t="s">
        <v>114</v>
      </c>
      <c r="F21" s="182" t="s">
        <v>184</v>
      </c>
      <c r="G21" s="185">
        <v>3</v>
      </c>
      <c r="H21" s="197">
        <v>25</v>
      </c>
      <c r="I21" s="244">
        <v>1.8827160000000001</v>
      </c>
      <c r="J21" s="198">
        <f t="shared" si="0"/>
        <v>47.067900000000002</v>
      </c>
      <c r="K21" s="203">
        <f>'Het totale gemiddelde'!D25</f>
        <v>1.6947368421052631</v>
      </c>
      <c r="L21" s="203">
        <f t="shared" si="3"/>
        <v>42.368421052631575</v>
      </c>
      <c r="M21" s="265">
        <f t="shared" si="4"/>
        <v>42.368421052631575</v>
      </c>
      <c r="N21" s="278" t="s">
        <v>411</v>
      </c>
    </row>
    <row r="22" spans="1:14" ht="15" customHeight="1" x14ac:dyDescent="0.25">
      <c r="A22" s="321"/>
      <c r="B22" s="25">
        <v>21</v>
      </c>
      <c r="C22" s="2">
        <v>9</v>
      </c>
      <c r="D22" s="968" t="s">
        <v>668</v>
      </c>
      <c r="E22" s="969" t="s">
        <v>620</v>
      </c>
      <c r="F22" s="820" t="s">
        <v>621</v>
      </c>
      <c r="G22" s="860">
        <v>3</v>
      </c>
      <c r="H22" s="822">
        <v>25</v>
      </c>
      <c r="I22" s="861">
        <v>1.5595238</v>
      </c>
      <c r="J22" s="823">
        <f t="shared" si="0"/>
        <v>38.988095000000001</v>
      </c>
      <c r="K22" s="824">
        <f>'Het totale gemiddelde'!D26</f>
        <v>1.5595238095238095</v>
      </c>
      <c r="L22" s="824">
        <f t="shared" si="3"/>
        <v>38.988095238095241</v>
      </c>
      <c r="M22" s="970">
        <f t="shared" si="4"/>
        <v>38.988095238095241</v>
      </c>
      <c r="N22" s="819" t="s">
        <v>622</v>
      </c>
    </row>
    <row r="23" spans="1:14" ht="15" customHeight="1" x14ac:dyDescent="0.25">
      <c r="A23" s="321"/>
      <c r="B23" s="24">
        <v>22</v>
      </c>
      <c r="C23" s="2">
        <v>10</v>
      </c>
      <c r="D23" s="1" t="s">
        <v>317</v>
      </c>
      <c r="E23" s="24" t="s">
        <v>649</v>
      </c>
      <c r="F23" s="182" t="s">
        <v>318</v>
      </c>
      <c r="G23" s="185" t="s">
        <v>510</v>
      </c>
      <c r="H23" s="197">
        <v>25</v>
      </c>
      <c r="I23" s="244">
        <v>1.7775551000000001</v>
      </c>
      <c r="J23" s="198">
        <f t="shared" si="0"/>
        <v>44.438877500000004</v>
      </c>
      <c r="K23" s="203">
        <f>'Het totale gemiddelde'!D27</f>
        <v>1.7082494969818913</v>
      </c>
      <c r="L23" s="203">
        <f t="shared" si="3"/>
        <v>42.706237424547282</v>
      </c>
      <c r="M23" s="265">
        <f t="shared" si="4"/>
        <v>42.706237424547282</v>
      </c>
      <c r="N23" s="278" t="s">
        <v>413</v>
      </c>
    </row>
    <row r="24" spans="1:14" ht="15" customHeight="1" x14ac:dyDescent="0.25">
      <c r="A24" s="321"/>
      <c r="B24" s="24">
        <v>23</v>
      </c>
      <c r="C24" s="2">
        <v>11</v>
      </c>
      <c r="D24" s="87" t="s">
        <v>393</v>
      </c>
      <c r="E24" s="88" t="s">
        <v>346</v>
      </c>
      <c r="F24" s="182" t="s">
        <v>356</v>
      </c>
      <c r="G24" s="979" t="s">
        <v>514</v>
      </c>
      <c r="H24" s="50">
        <v>25</v>
      </c>
      <c r="I24" s="244">
        <v>1.7770419</v>
      </c>
      <c r="J24" s="198">
        <f t="shared" si="0"/>
        <v>44.426047499999996</v>
      </c>
      <c r="K24" s="203">
        <f>'Het totale gemiddelde'!D28</f>
        <v>1.9666666666666666</v>
      </c>
      <c r="L24" s="203">
        <f t="shared" si="3"/>
        <v>49.166666666666664</v>
      </c>
      <c r="M24" s="265">
        <f t="shared" si="4"/>
        <v>49.166666666666664</v>
      </c>
      <c r="N24" s="278" t="s">
        <v>417</v>
      </c>
    </row>
    <row r="25" spans="1:14" ht="15" customHeight="1" thickBot="1" x14ac:dyDescent="0.3">
      <c r="A25" s="313"/>
      <c r="B25" s="26">
        <v>24</v>
      </c>
      <c r="C25" s="272">
        <v>12</v>
      </c>
      <c r="D25" s="46" t="s">
        <v>348</v>
      </c>
      <c r="E25" s="26" t="s">
        <v>328</v>
      </c>
      <c r="F25" s="238" t="s">
        <v>331</v>
      </c>
      <c r="G25" s="188" t="s">
        <v>225</v>
      </c>
      <c r="H25" s="314">
        <v>25</v>
      </c>
      <c r="I25" s="315">
        <v>1.7673861</v>
      </c>
      <c r="J25" s="316">
        <f t="shared" si="0"/>
        <v>44.184652499999999</v>
      </c>
      <c r="K25" s="317">
        <f>'Het totale gemiddelde'!D29</f>
        <v>1.6492374727668846</v>
      </c>
      <c r="L25" s="317">
        <f t="shared" si="3"/>
        <v>41.230936819172115</v>
      </c>
      <c r="M25" s="318">
        <f t="shared" si="4"/>
        <v>41.230936819172115</v>
      </c>
      <c r="N25" s="281" t="s">
        <v>426</v>
      </c>
    </row>
    <row r="26" spans="1:14" ht="15" customHeight="1" x14ac:dyDescent="0.25">
      <c r="A26" s="312"/>
      <c r="B26" s="25">
        <v>25</v>
      </c>
      <c r="C26" s="301">
        <v>1</v>
      </c>
      <c r="D26" s="21" t="s">
        <v>60</v>
      </c>
      <c r="E26" s="22" t="s">
        <v>117</v>
      </c>
      <c r="F26" s="237" t="s">
        <v>188</v>
      </c>
      <c r="G26" s="990">
        <v>1</v>
      </c>
      <c r="H26" s="263">
        <v>25</v>
      </c>
      <c r="I26" s="243">
        <v>1.7664671000000001</v>
      </c>
      <c r="J26" s="198">
        <f t="shared" si="0"/>
        <v>44.161677500000003</v>
      </c>
      <c r="K26" s="203">
        <f>'Het totale gemiddelde'!D31</f>
        <v>1.7454175152749491</v>
      </c>
      <c r="L26" s="203">
        <f t="shared" ref="L26:L48" si="5">SUM(K26*H26)</f>
        <v>43.635437881873727</v>
      </c>
      <c r="M26" s="265">
        <f t="shared" ref="M26:M43" si="6">L26</f>
        <v>43.635437881873727</v>
      </c>
      <c r="N26" s="278" t="s">
        <v>419</v>
      </c>
    </row>
    <row r="27" spans="1:14" ht="15" customHeight="1" x14ac:dyDescent="0.25">
      <c r="A27" s="312"/>
      <c r="B27" s="24">
        <v>26</v>
      </c>
      <c r="C27" s="2">
        <v>2</v>
      </c>
      <c r="D27" s="87" t="s">
        <v>395</v>
      </c>
      <c r="E27" s="2" t="s">
        <v>342</v>
      </c>
      <c r="F27" s="182" t="s">
        <v>321</v>
      </c>
      <c r="G27" s="184">
        <v>1</v>
      </c>
      <c r="H27" s="50">
        <v>25</v>
      </c>
      <c r="I27" s="244">
        <v>1.7331787000000001</v>
      </c>
      <c r="J27" s="198">
        <f t="shared" si="0"/>
        <v>43.3294675</v>
      </c>
      <c r="K27" s="203">
        <f>'Het totale gemiddelde'!D32</f>
        <v>1.7278481012658229</v>
      </c>
      <c r="L27" s="199">
        <f t="shared" si="5"/>
        <v>43.196202531645575</v>
      </c>
      <c r="M27" s="200">
        <f t="shared" si="6"/>
        <v>43.196202531645575</v>
      </c>
      <c r="N27" s="278" t="s">
        <v>431</v>
      </c>
    </row>
    <row r="28" spans="1:14" ht="15" customHeight="1" x14ac:dyDescent="0.25">
      <c r="A28" s="311"/>
      <c r="B28" s="24">
        <v>27</v>
      </c>
      <c r="C28" s="2">
        <v>3</v>
      </c>
      <c r="D28" s="1" t="s">
        <v>57</v>
      </c>
      <c r="E28" s="24" t="s">
        <v>115</v>
      </c>
      <c r="F28" s="182" t="s">
        <v>185</v>
      </c>
      <c r="G28" s="185" t="s">
        <v>215</v>
      </c>
      <c r="H28" s="197">
        <v>25</v>
      </c>
      <c r="I28" s="244">
        <v>1.7327394</v>
      </c>
      <c r="J28" s="198">
        <f t="shared" si="0"/>
        <v>43.318485000000003</v>
      </c>
      <c r="K28" s="203">
        <f>'Het totale gemiddelde'!D33</f>
        <v>1.5852713178294573</v>
      </c>
      <c r="L28" s="199">
        <f t="shared" si="5"/>
        <v>39.631782945736433</v>
      </c>
      <c r="M28" s="200">
        <f t="shared" si="6"/>
        <v>39.631782945736433</v>
      </c>
      <c r="N28" s="278" t="s">
        <v>412</v>
      </c>
    </row>
    <row r="29" spans="1:14" ht="15" customHeight="1" x14ac:dyDescent="0.25">
      <c r="A29" s="321"/>
      <c r="B29" s="319">
        <v>28</v>
      </c>
      <c r="C29" s="2">
        <v>4</v>
      </c>
      <c r="D29" s="941" t="s">
        <v>518</v>
      </c>
      <c r="E29" s="24" t="s">
        <v>515</v>
      </c>
      <c r="F29" s="183" t="s">
        <v>516</v>
      </c>
      <c r="G29" s="978">
        <v>3</v>
      </c>
      <c r="H29" s="197">
        <v>25</v>
      </c>
      <c r="I29" s="244">
        <v>2.2907489000000001</v>
      </c>
      <c r="J29" s="198">
        <f t="shared" si="0"/>
        <v>57.268722500000003</v>
      </c>
      <c r="K29" s="203">
        <f>'Het totale gemiddelde'!D34</f>
        <v>2.1876288659793817</v>
      </c>
      <c r="L29" s="199">
        <f t="shared" si="5"/>
        <v>54.690721649484544</v>
      </c>
      <c r="M29" s="200">
        <f t="shared" si="6"/>
        <v>54.690721649484544</v>
      </c>
      <c r="N29" s="4" t="s">
        <v>517</v>
      </c>
    </row>
    <row r="30" spans="1:14" ht="15" customHeight="1" x14ac:dyDescent="0.25">
      <c r="A30" s="303" t="s">
        <v>162</v>
      </c>
      <c r="B30" s="319">
        <v>29</v>
      </c>
      <c r="C30" s="2">
        <v>5</v>
      </c>
      <c r="D30" s="1" t="s">
        <v>54</v>
      </c>
      <c r="E30" s="24" t="s">
        <v>112</v>
      </c>
      <c r="F30" s="966" t="s">
        <v>186</v>
      </c>
      <c r="G30" s="978" t="s">
        <v>307</v>
      </c>
      <c r="H30" s="197">
        <v>25</v>
      </c>
      <c r="I30" s="244">
        <v>1.6208651000000001</v>
      </c>
      <c r="J30" s="198">
        <f t="shared" si="0"/>
        <v>40.521627500000001</v>
      </c>
      <c r="K30" s="203">
        <f>'Het totale gemiddelde'!D35</f>
        <v>1.4280373831775701</v>
      </c>
      <c r="L30" s="199">
        <f t="shared" si="5"/>
        <v>35.700934579439256</v>
      </c>
      <c r="M30" s="200">
        <f t="shared" si="6"/>
        <v>35.700934579439256</v>
      </c>
      <c r="N30" s="280"/>
    </row>
    <row r="31" spans="1:14" ht="15" customHeight="1" x14ac:dyDescent="0.25">
      <c r="A31" s="312" t="s">
        <v>81</v>
      </c>
      <c r="B31" s="322">
        <v>30</v>
      </c>
      <c r="C31" s="2">
        <v>6</v>
      </c>
      <c r="D31" s="147" t="s">
        <v>549</v>
      </c>
      <c r="E31" s="24" t="s">
        <v>550</v>
      </c>
      <c r="F31" s="183" t="s">
        <v>338</v>
      </c>
      <c r="G31" s="185">
        <v>1</v>
      </c>
      <c r="H31" s="24">
        <v>25</v>
      </c>
      <c r="I31" s="302">
        <v>2.2107622999999998</v>
      </c>
      <c r="J31" s="323">
        <f t="shared" si="0"/>
        <v>55.269057499999995</v>
      </c>
      <c r="K31" s="203">
        <f>'Het totale gemiddelde'!D36</f>
        <v>2.2801724137931036</v>
      </c>
      <c r="L31" s="199">
        <f t="shared" si="5"/>
        <v>57.004310344827594</v>
      </c>
      <c r="M31" s="200">
        <f t="shared" si="6"/>
        <v>57.004310344827594</v>
      </c>
      <c r="N31" s="278" t="s">
        <v>554</v>
      </c>
    </row>
    <row r="32" spans="1:14" ht="15" customHeight="1" x14ac:dyDescent="0.25">
      <c r="A32" s="312">
        <v>22</v>
      </c>
      <c r="B32" s="322">
        <v>31</v>
      </c>
      <c r="C32" s="4">
        <v>7</v>
      </c>
      <c r="D32" s="1" t="s">
        <v>63</v>
      </c>
      <c r="E32" s="24" t="s">
        <v>121</v>
      </c>
      <c r="F32" s="237" t="s">
        <v>187</v>
      </c>
      <c r="G32" s="860"/>
      <c r="H32" s="197">
        <v>25</v>
      </c>
      <c r="I32" s="244">
        <v>1.5936072999999999</v>
      </c>
      <c r="J32" s="198">
        <f t="shared" si="0"/>
        <v>39.840182499999997</v>
      </c>
      <c r="K32" s="203">
        <f>'Het totale gemiddelde'!D37</f>
        <v>1.3954918032786885</v>
      </c>
      <c r="L32" s="199">
        <f t="shared" si="5"/>
        <v>34.88729508196721</v>
      </c>
      <c r="M32" s="200">
        <f t="shared" si="6"/>
        <v>34.88729508196721</v>
      </c>
      <c r="N32" s="278" t="s">
        <v>415</v>
      </c>
    </row>
    <row r="33" spans="1:15" ht="15" customHeight="1" x14ac:dyDescent="0.25">
      <c r="A33" s="311" t="s">
        <v>160</v>
      </c>
      <c r="B33" s="319">
        <v>32</v>
      </c>
      <c r="C33" s="4">
        <v>8</v>
      </c>
      <c r="D33" s="87" t="s">
        <v>394</v>
      </c>
      <c r="E33" s="2" t="s">
        <v>335</v>
      </c>
      <c r="F33" s="182" t="s">
        <v>337</v>
      </c>
      <c r="G33" s="184">
        <v>3</v>
      </c>
      <c r="H33" s="50">
        <v>25</v>
      </c>
      <c r="I33" s="244">
        <v>1.5758354999999999</v>
      </c>
      <c r="J33" s="198">
        <f t="shared" si="0"/>
        <v>39.395887500000001</v>
      </c>
      <c r="K33" s="203">
        <f>'Het totale gemiddelde'!D38</f>
        <v>1.6194331983805668</v>
      </c>
      <c r="L33" s="199">
        <f t="shared" si="5"/>
        <v>40.48582995951417</v>
      </c>
      <c r="M33" s="200">
        <f t="shared" si="6"/>
        <v>40.48582995951417</v>
      </c>
      <c r="N33" s="278" t="s">
        <v>653</v>
      </c>
    </row>
    <row r="34" spans="1:15" ht="15" customHeight="1" x14ac:dyDescent="0.25">
      <c r="A34" s="311"/>
      <c r="B34" s="324">
        <v>33</v>
      </c>
      <c r="C34" s="2">
        <v>9</v>
      </c>
      <c r="D34" s="1" t="s">
        <v>472</v>
      </c>
      <c r="E34" s="24" t="s">
        <v>374</v>
      </c>
      <c r="F34" s="182" t="s">
        <v>375</v>
      </c>
      <c r="G34" s="185">
        <v>3</v>
      </c>
      <c r="H34" s="197">
        <v>25</v>
      </c>
      <c r="I34" s="244">
        <v>1.5704989</v>
      </c>
      <c r="J34" s="198">
        <f t="shared" si="0"/>
        <v>39.262472500000001</v>
      </c>
      <c r="K34" s="203">
        <f>'Het totale gemiddelde'!D39</f>
        <v>1.4503042596348885</v>
      </c>
      <c r="L34" s="325">
        <f t="shared" si="5"/>
        <v>36.257606490872213</v>
      </c>
      <c r="M34" s="200">
        <f t="shared" si="6"/>
        <v>36.257606490872213</v>
      </c>
      <c r="N34" s="278" t="s">
        <v>423</v>
      </c>
    </row>
    <row r="35" spans="1:15" ht="15" customHeight="1" x14ac:dyDescent="0.25">
      <c r="A35" s="326"/>
      <c r="B35" s="319">
        <v>34</v>
      </c>
      <c r="C35" s="2">
        <v>10</v>
      </c>
      <c r="D35" s="1" t="s">
        <v>76</v>
      </c>
      <c r="E35" s="24" t="s">
        <v>120</v>
      </c>
      <c r="F35" s="182" t="s">
        <v>189</v>
      </c>
      <c r="G35" s="185" t="s">
        <v>215</v>
      </c>
      <c r="H35" s="197">
        <v>25</v>
      </c>
      <c r="I35" s="244">
        <v>1.5570174999999999</v>
      </c>
      <c r="J35" s="198">
        <f t="shared" ref="J35:J48" si="7">SUM(H35*I35)</f>
        <v>38.925437500000001</v>
      </c>
      <c r="K35" s="203">
        <f>'Het totale gemiddelde'!D40</f>
        <v>1.4325955734406439</v>
      </c>
      <c r="L35" s="199">
        <f t="shared" si="5"/>
        <v>35.814889336016101</v>
      </c>
      <c r="M35" s="200">
        <f t="shared" si="6"/>
        <v>35.814889336016101</v>
      </c>
      <c r="N35" s="278" t="s">
        <v>418</v>
      </c>
    </row>
    <row r="36" spans="1:15" ht="15" customHeight="1" x14ac:dyDescent="0.25">
      <c r="A36" s="326"/>
      <c r="B36" s="319">
        <v>35</v>
      </c>
      <c r="C36" s="2">
        <v>11</v>
      </c>
      <c r="D36" s="147" t="s">
        <v>65</v>
      </c>
      <c r="E36" s="24" t="s">
        <v>124</v>
      </c>
      <c r="F36" s="182" t="s">
        <v>198</v>
      </c>
      <c r="G36" s="185">
        <v>3</v>
      </c>
      <c r="H36" s="197">
        <v>25</v>
      </c>
      <c r="I36" s="244">
        <v>1.5141388</v>
      </c>
      <c r="J36" s="198">
        <f t="shared" si="7"/>
        <v>37.853470000000002</v>
      </c>
      <c r="K36" s="203">
        <f>'Het totale gemiddelde'!D41</f>
        <v>1.4495967741935485</v>
      </c>
      <c r="L36" s="199">
        <f t="shared" si="5"/>
        <v>36.239919354838712</v>
      </c>
      <c r="M36" s="200">
        <f t="shared" si="6"/>
        <v>36.239919354838712</v>
      </c>
      <c r="N36" s="278" t="s">
        <v>647</v>
      </c>
    </row>
    <row r="37" spans="1:15" s="305" customFormat="1" ht="15" customHeight="1" thickBot="1" x14ac:dyDescent="0.3">
      <c r="A37" s="327"/>
      <c r="B37" s="328">
        <v>36</v>
      </c>
      <c r="C37" s="272">
        <v>12</v>
      </c>
      <c r="D37" s="193" t="s">
        <v>53</v>
      </c>
      <c r="E37" s="194" t="s">
        <v>110</v>
      </c>
      <c r="F37" s="238" t="s">
        <v>183</v>
      </c>
      <c r="G37" s="190">
        <v>1</v>
      </c>
      <c r="H37" s="314">
        <v>25</v>
      </c>
      <c r="I37" s="315">
        <v>1.51</v>
      </c>
      <c r="J37" s="316">
        <f t="shared" si="7"/>
        <v>37.75</v>
      </c>
      <c r="K37" s="317">
        <f>'Het totale gemiddelde'!D42</f>
        <v>1.3702213279678068</v>
      </c>
      <c r="L37" s="317">
        <f t="shared" si="5"/>
        <v>34.25553319919517</v>
      </c>
      <c r="M37" s="318">
        <f t="shared" si="6"/>
        <v>34.25553319919517</v>
      </c>
      <c r="N37" s="281" t="s">
        <v>422</v>
      </c>
      <c r="O37" s="268"/>
    </row>
    <row r="38" spans="1:15" ht="15" customHeight="1" x14ac:dyDescent="0.25">
      <c r="A38" s="312"/>
      <c r="B38" s="324">
        <v>37</v>
      </c>
      <c r="C38" s="301">
        <v>1</v>
      </c>
      <c r="D38" s="47" t="s">
        <v>59</v>
      </c>
      <c r="E38" s="25" t="s">
        <v>116</v>
      </c>
      <c r="F38" s="237" t="s">
        <v>211</v>
      </c>
      <c r="G38" s="189">
        <v>3</v>
      </c>
      <c r="H38" s="263">
        <v>25</v>
      </c>
      <c r="I38" s="243">
        <v>1.5023474000000001</v>
      </c>
      <c r="J38" s="264">
        <f t="shared" si="7"/>
        <v>37.558685000000004</v>
      </c>
      <c r="K38" s="203">
        <f>'Het totale gemiddelde'!D44</f>
        <v>1.5231788079470199</v>
      </c>
      <c r="L38" s="199">
        <f t="shared" si="5"/>
        <v>38.079470198675494</v>
      </c>
      <c r="M38" s="200">
        <f t="shared" si="6"/>
        <v>38.079470198675494</v>
      </c>
      <c r="N38" s="278" t="s">
        <v>420</v>
      </c>
    </row>
    <row r="39" spans="1:15" ht="15" customHeight="1" x14ac:dyDescent="0.25">
      <c r="A39" s="312"/>
      <c r="B39" s="319">
        <v>38</v>
      </c>
      <c r="C39" s="2">
        <v>2</v>
      </c>
      <c r="D39" s="1" t="s">
        <v>62</v>
      </c>
      <c r="E39" s="24" t="s">
        <v>122</v>
      </c>
      <c r="F39" s="182" t="s">
        <v>192</v>
      </c>
      <c r="G39" s="978">
        <v>3</v>
      </c>
      <c r="H39" s="197">
        <v>25</v>
      </c>
      <c r="I39" s="244">
        <v>1.4240964</v>
      </c>
      <c r="J39" s="198">
        <f t="shared" si="7"/>
        <v>35.602409999999999</v>
      </c>
      <c r="K39" s="203">
        <f>'Het totale gemiddelde'!D45</f>
        <v>1.365180467091295</v>
      </c>
      <c r="L39" s="199">
        <f t="shared" si="5"/>
        <v>34.129511677282373</v>
      </c>
      <c r="M39" s="200">
        <f t="shared" si="6"/>
        <v>34.129511677282373</v>
      </c>
      <c r="N39" s="278" t="s">
        <v>421</v>
      </c>
    </row>
    <row r="40" spans="1:15" ht="15" customHeight="1" x14ac:dyDescent="0.25">
      <c r="A40" s="311"/>
      <c r="B40" s="319">
        <v>39</v>
      </c>
      <c r="C40" s="2">
        <v>3</v>
      </c>
      <c r="D40" s="1" t="s">
        <v>539</v>
      </c>
      <c r="E40" s="24" t="s">
        <v>481</v>
      </c>
      <c r="F40" s="144" t="s">
        <v>482</v>
      </c>
      <c r="G40" s="185">
        <v>2</v>
      </c>
      <c r="H40" s="206">
        <v>25</v>
      </c>
      <c r="I40" s="302">
        <v>1.3911979999999999</v>
      </c>
      <c r="J40" s="323">
        <f t="shared" si="7"/>
        <v>34.779949999999999</v>
      </c>
      <c r="K40" s="203">
        <f>'Het totale gemiddelde'!D46</f>
        <v>1.6658476658476657</v>
      </c>
      <c r="L40" s="199">
        <f t="shared" si="5"/>
        <v>41.646191646191646</v>
      </c>
      <c r="M40" s="200">
        <f t="shared" si="6"/>
        <v>41.646191646191646</v>
      </c>
      <c r="N40" s="278" t="s">
        <v>483</v>
      </c>
    </row>
    <row r="41" spans="1:15" ht="15" customHeight="1" x14ac:dyDescent="0.25">
      <c r="A41" s="326"/>
      <c r="B41" s="319">
        <v>40</v>
      </c>
      <c r="C41" s="2">
        <v>4</v>
      </c>
      <c r="D41" s="44" t="s">
        <v>306</v>
      </c>
      <c r="E41" s="4" t="s">
        <v>299</v>
      </c>
      <c r="F41" s="182" t="s">
        <v>300</v>
      </c>
      <c r="G41" s="185" t="s">
        <v>225</v>
      </c>
      <c r="H41" s="197">
        <v>25</v>
      </c>
      <c r="I41" s="244">
        <v>1.3397436</v>
      </c>
      <c r="J41" s="198">
        <f t="shared" si="7"/>
        <v>33.493589999999998</v>
      </c>
      <c r="K41" s="203">
        <f>'Het totale gemiddelde'!D47</f>
        <v>1.4043478260869566</v>
      </c>
      <c r="L41" s="199">
        <f t="shared" si="5"/>
        <v>35.108695652173914</v>
      </c>
      <c r="M41" s="200">
        <f t="shared" si="6"/>
        <v>35.108695652173914</v>
      </c>
      <c r="N41" s="278" t="s">
        <v>424</v>
      </c>
    </row>
    <row r="42" spans="1:15" ht="15" customHeight="1" x14ac:dyDescent="0.25">
      <c r="A42" s="303" t="s">
        <v>162</v>
      </c>
      <c r="B42" s="319">
        <v>41</v>
      </c>
      <c r="C42" s="2">
        <v>5</v>
      </c>
      <c r="D42" s="48" t="s">
        <v>214</v>
      </c>
      <c r="E42" s="24" t="s">
        <v>221</v>
      </c>
      <c r="F42" s="240" t="s">
        <v>222</v>
      </c>
      <c r="G42" s="979">
        <v>1</v>
      </c>
      <c r="H42" s="197">
        <v>25</v>
      </c>
      <c r="I42" s="244">
        <v>1.3285714</v>
      </c>
      <c r="J42" s="198">
        <f t="shared" si="7"/>
        <v>33.214284999999997</v>
      </c>
      <c r="K42" s="203">
        <f>'Het totale gemiddelde'!D48</f>
        <v>1.5372093023255815</v>
      </c>
      <c r="L42" s="199">
        <f t="shared" si="5"/>
        <v>38.430232558139537</v>
      </c>
      <c r="M42" s="200">
        <f t="shared" si="6"/>
        <v>38.430232558139537</v>
      </c>
      <c r="N42" s="278" t="s">
        <v>427</v>
      </c>
    </row>
    <row r="43" spans="1:15" ht="15" customHeight="1" x14ac:dyDescent="0.25">
      <c r="A43" s="312" t="s">
        <v>82</v>
      </c>
      <c r="B43" s="319">
        <v>42</v>
      </c>
      <c r="C43" s="2">
        <v>6</v>
      </c>
      <c r="D43" s="1" t="s">
        <v>523</v>
      </c>
      <c r="E43" s="24" t="s">
        <v>125</v>
      </c>
      <c r="F43" s="182" t="s">
        <v>195</v>
      </c>
      <c r="G43" s="978" t="s">
        <v>716</v>
      </c>
      <c r="H43" s="197">
        <v>25</v>
      </c>
      <c r="I43" s="244">
        <v>1.3</v>
      </c>
      <c r="J43" s="198">
        <f t="shared" si="7"/>
        <v>32.5</v>
      </c>
      <c r="K43" s="203">
        <f>'Het totale gemiddelde'!D49</f>
        <v>1.1693548387096775</v>
      </c>
      <c r="L43" s="199">
        <f t="shared" si="5"/>
        <v>29.233870967741936</v>
      </c>
      <c r="M43" s="200">
        <f t="shared" si="6"/>
        <v>29.233870967741936</v>
      </c>
      <c r="N43" s="278" t="s">
        <v>506</v>
      </c>
    </row>
    <row r="44" spans="1:15" ht="15" customHeight="1" x14ac:dyDescent="0.25">
      <c r="A44" s="312">
        <v>22</v>
      </c>
      <c r="B44" s="319">
        <v>43</v>
      </c>
      <c r="C44" s="4">
        <v>7</v>
      </c>
      <c r="D44" s="1" t="s">
        <v>58</v>
      </c>
      <c r="E44" s="24" t="s">
        <v>118</v>
      </c>
      <c r="F44" s="182" t="s">
        <v>191</v>
      </c>
      <c r="G44" s="978" t="s">
        <v>320</v>
      </c>
      <c r="H44" s="197">
        <v>25</v>
      </c>
      <c r="I44" s="244">
        <v>1.2649165</v>
      </c>
      <c r="J44" s="198">
        <f t="shared" si="7"/>
        <v>31.622912499999998</v>
      </c>
      <c r="K44" s="203">
        <f>'Het totale gemiddelde'!D50</f>
        <v>1.1776859504132231</v>
      </c>
      <c r="L44" s="199">
        <f t="shared" si="5"/>
        <v>29.442148760330578</v>
      </c>
      <c r="M44" s="200">
        <f>L44</f>
        <v>29.442148760330578</v>
      </c>
      <c r="N44" s="145" t="s">
        <v>464</v>
      </c>
    </row>
    <row r="45" spans="1:15" ht="15" customHeight="1" x14ac:dyDescent="0.25">
      <c r="A45" s="311" t="s">
        <v>160</v>
      </c>
      <c r="B45" s="319">
        <v>44</v>
      </c>
      <c r="C45" s="4">
        <v>8</v>
      </c>
      <c r="D45" s="1" t="s">
        <v>77</v>
      </c>
      <c r="E45" s="24" t="s">
        <v>505</v>
      </c>
      <c r="F45" s="182" t="s">
        <v>196</v>
      </c>
      <c r="G45" s="185" t="s">
        <v>524</v>
      </c>
      <c r="H45" s="197">
        <v>25</v>
      </c>
      <c r="I45" s="244">
        <v>1.2470588</v>
      </c>
      <c r="J45" s="198">
        <f t="shared" si="7"/>
        <v>31.176470000000002</v>
      </c>
      <c r="K45" s="203">
        <f>'Het totale gemiddelde'!D51</f>
        <v>1.1323529411764706</v>
      </c>
      <c r="L45" s="199">
        <f t="shared" si="5"/>
        <v>28.308823529411764</v>
      </c>
      <c r="M45" s="200">
        <f>L45</f>
        <v>28.308823529411764</v>
      </c>
      <c r="N45" s="278" t="s">
        <v>429</v>
      </c>
    </row>
    <row r="46" spans="1:15" ht="15" customHeight="1" x14ac:dyDescent="0.25">
      <c r="A46" s="326"/>
      <c r="B46" s="319">
        <v>45</v>
      </c>
      <c r="C46" s="2">
        <v>9</v>
      </c>
      <c r="D46" s="44" t="s">
        <v>351</v>
      </c>
      <c r="E46" s="4" t="s">
        <v>326</v>
      </c>
      <c r="F46" s="182" t="s">
        <v>329</v>
      </c>
      <c r="G46" s="184" t="s">
        <v>353</v>
      </c>
      <c r="H46" s="197">
        <v>25</v>
      </c>
      <c r="I46" s="244">
        <v>1.2103896000000001</v>
      </c>
      <c r="J46" s="198">
        <f t="shared" si="7"/>
        <v>30.259740000000001</v>
      </c>
      <c r="K46" s="203">
        <f>'Het totale gemiddelde'!D52</f>
        <v>1.3326086956521739</v>
      </c>
      <c r="L46" s="199">
        <f t="shared" si="5"/>
        <v>33.315217391304344</v>
      </c>
      <c r="M46" s="200">
        <f>L46</f>
        <v>33.315217391304344</v>
      </c>
      <c r="N46" s="278" t="s">
        <v>433</v>
      </c>
    </row>
    <row r="47" spans="1:15" ht="15" customHeight="1" x14ac:dyDescent="0.25">
      <c r="A47" s="326"/>
      <c r="B47" s="319">
        <v>46</v>
      </c>
      <c r="C47" s="2">
        <v>10</v>
      </c>
      <c r="D47" s="44" t="s">
        <v>352</v>
      </c>
      <c r="E47" s="4" t="s">
        <v>323</v>
      </c>
      <c r="F47" s="182" t="s">
        <v>333</v>
      </c>
      <c r="G47" s="184">
        <v>2</v>
      </c>
      <c r="H47" s="197">
        <v>25</v>
      </c>
      <c r="I47" s="244">
        <v>1.209068</v>
      </c>
      <c r="J47" s="198">
        <f t="shared" si="7"/>
        <v>30.226700000000001</v>
      </c>
      <c r="K47" s="203">
        <f>'Het totale gemiddelde'!D53</f>
        <v>1.1763485477178424</v>
      </c>
      <c r="L47" s="199">
        <f t="shared" si="5"/>
        <v>29.408713692946058</v>
      </c>
      <c r="M47" s="200">
        <f>L47</f>
        <v>29.408713692946058</v>
      </c>
      <c r="N47" s="278" t="s">
        <v>442</v>
      </c>
    </row>
    <row r="48" spans="1:15" ht="15" customHeight="1" x14ac:dyDescent="0.25">
      <c r="A48" s="311"/>
      <c r="B48" s="319">
        <v>47</v>
      </c>
      <c r="C48" s="2">
        <v>11</v>
      </c>
      <c r="D48" s="44" t="s">
        <v>224</v>
      </c>
      <c r="E48" s="50" t="s">
        <v>316</v>
      </c>
      <c r="F48" s="239" t="s">
        <v>223</v>
      </c>
      <c r="G48" s="184">
        <v>3</v>
      </c>
      <c r="H48" s="320">
        <v>25</v>
      </c>
      <c r="I48" s="244">
        <v>1.2052632000000001</v>
      </c>
      <c r="J48" s="198">
        <f t="shared" si="7"/>
        <v>30.131580000000003</v>
      </c>
      <c r="K48" s="203">
        <f>'Het totale gemiddelde'!D54</f>
        <v>1.0526315789473684</v>
      </c>
      <c r="L48" s="199">
        <f t="shared" si="5"/>
        <v>26.315789473684209</v>
      </c>
      <c r="M48" s="200">
        <f>L48</f>
        <v>26.315789473684209</v>
      </c>
      <c r="N48" s="278" t="s">
        <v>592</v>
      </c>
    </row>
    <row r="49" spans="1:14" ht="15" customHeight="1" thickBot="1" x14ac:dyDescent="0.3">
      <c r="A49" s="313"/>
      <c r="B49" s="26">
        <v>48</v>
      </c>
      <c r="C49" s="194">
        <v>12</v>
      </c>
      <c r="D49" s="266" t="s">
        <v>471</v>
      </c>
      <c r="E49" s="271" t="s">
        <v>369</v>
      </c>
      <c r="F49" s="273" t="s">
        <v>370</v>
      </c>
      <c r="G49" s="190">
        <v>1</v>
      </c>
      <c r="H49" s="194">
        <v>25</v>
      </c>
      <c r="I49" s="315">
        <v>1.1547912</v>
      </c>
      <c r="J49" s="316">
        <f t="shared" ref="J49:J80" si="8">SUM(H49*I49)</f>
        <v>28.869779999999999</v>
      </c>
      <c r="K49" s="317">
        <f>'Het totale gemiddelde'!D55</f>
        <v>1.4730392156862746</v>
      </c>
      <c r="L49" s="317">
        <f t="shared" ref="L49:L80" si="9">SUM(K49*H49)</f>
        <v>36.825980392156865</v>
      </c>
      <c r="M49" s="318">
        <f t="shared" ref="M49:M80" si="10">L49</f>
        <v>36.825980392156865</v>
      </c>
      <c r="N49" s="283"/>
    </row>
    <row r="50" spans="1:14" ht="15" customHeight="1" x14ac:dyDescent="0.25">
      <c r="A50" s="312"/>
      <c r="B50" s="324">
        <v>49</v>
      </c>
      <c r="C50" s="301">
        <v>1</v>
      </c>
      <c r="D50" s="148" t="s">
        <v>148</v>
      </c>
      <c r="E50" s="22" t="s">
        <v>149</v>
      </c>
      <c r="F50" s="237" t="s">
        <v>205</v>
      </c>
      <c r="G50" s="187" t="s">
        <v>560</v>
      </c>
      <c r="H50" s="263">
        <v>25</v>
      </c>
      <c r="I50" s="243">
        <v>1.1356322000000001</v>
      </c>
      <c r="J50" s="264">
        <f t="shared" si="8"/>
        <v>28.390805000000004</v>
      </c>
      <c r="K50" s="203">
        <f>'Het totale gemiddelde'!D57</f>
        <v>1.1289473684210527</v>
      </c>
      <c r="L50" s="199">
        <f t="shared" si="9"/>
        <v>28.223684210526319</v>
      </c>
      <c r="M50" s="200">
        <f t="shared" si="10"/>
        <v>28.223684210526319</v>
      </c>
      <c r="N50" s="277" t="s">
        <v>432</v>
      </c>
    </row>
    <row r="51" spans="1:14" ht="15" customHeight="1" x14ac:dyDescent="0.25">
      <c r="A51" s="312"/>
      <c r="B51" s="319">
        <v>50</v>
      </c>
      <c r="C51" s="2">
        <v>2</v>
      </c>
      <c r="D51" s="1" t="s">
        <v>158</v>
      </c>
      <c r="E51" s="24" t="s">
        <v>159</v>
      </c>
      <c r="F51" s="182" t="s">
        <v>193</v>
      </c>
      <c r="G51" s="978" t="s">
        <v>341</v>
      </c>
      <c r="H51" s="197">
        <v>25</v>
      </c>
      <c r="I51" s="244">
        <v>1.1155660000000001</v>
      </c>
      <c r="J51" s="198">
        <f t="shared" si="8"/>
        <v>27.889150000000001</v>
      </c>
      <c r="K51" s="203">
        <f>'Het totale gemiddelde'!D58</f>
        <v>1.225071225071225</v>
      </c>
      <c r="L51" s="199">
        <f t="shared" si="9"/>
        <v>30.626780626780626</v>
      </c>
      <c r="M51" s="200">
        <f t="shared" si="10"/>
        <v>30.626780626780626</v>
      </c>
      <c r="N51" s="278" t="s">
        <v>428</v>
      </c>
    </row>
    <row r="52" spans="1:14" ht="15" customHeight="1" x14ac:dyDescent="0.25">
      <c r="A52" s="311"/>
      <c r="B52" s="319">
        <v>51</v>
      </c>
      <c r="C52" s="2">
        <v>3</v>
      </c>
      <c r="D52" s="1" t="s">
        <v>70</v>
      </c>
      <c r="E52" s="24" t="s">
        <v>131</v>
      </c>
      <c r="F52" s="182" t="s">
        <v>202</v>
      </c>
      <c r="G52" s="185" t="s">
        <v>385</v>
      </c>
      <c r="H52" s="197">
        <v>25</v>
      </c>
      <c r="I52" s="244">
        <v>1.1133500999999999</v>
      </c>
      <c r="J52" s="198">
        <f t="shared" si="8"/>
        <v>27.833752499999996</v>
      </c>
      <c r="K52" s="203">
        <f>'Het totale gemiddelde'!D59</f>
        <v>0.91326530612244894</v>
      </c>
      <c r="L52" s="199">
        <f t="shared" si="9"/>
        <v>22.831632653061224</v>
      </c>
      <c r="M52" s="200">
        <f t="shared" si="10"/>
        <v>22.831632653061224</v>
      </c>
      <c r="N52" s="278" t="s">
        <v>435</v>
      </c>
    </row>
    <row r="53" spans="1:14" ht="15" customHeight="1" x14ac:dyDescent="0.25">
      <c r="A53" s="311"/>
      <c r="B53" s="319">
        <v>52</v>
      </c>
      <c r="C53" s="2">
        <v>4</v>
      </c>
      <c r="D53" s="1" t="s">
        <v>310</v>
      </c>
      <c r="E53" s="134" t="s">
        <v>311</v>
      </c>
      <c r="F53" s="182" t="s">
        <v>313</v>
      </c>
      <c r="G53" s="978" t="s">
        <v>710</v>
      </c>
      <c r="H53" s="197">
        <v>25</v>
      </c>
      <c r="I53" s="244">
        <v>1.1125</v>
      </c>
      <c r="J53" s="198">
        <f t="shared" si="8"/>
        <v>27.8125</v>
      </c>
      <c r="K53" s="203">
        <f>'Het totale gemiddelde'!D60</f>
        <v>1.2139175257731958</v>
      </c>
      <c r="L53" s="199">
        <f t="shared" si="9"/>
        <v>30.347938144329895</v>
      </c>
      <c r="M53" s="200">
        <f t="shared" si="10"/>
        <v>30.347938144329895</v>
      </c>
      <c r="N53" s="278" t="s">
        <v>434</v>
      </c>
    </row>
    <row r="54" spans="1:14" ht="15" customHeight="1" x14ac:dyDescent="0.25">
      <c r="A54" s="303" t="s">
        <v>162</v>
      </c>
      <c r="B54" s="319">
        <v>53</v>
      </c>
      <c r="C54" s="2">
        <v>5</v>
      </c>
      <c r="D54" s="818" t="s">
        <v>659</v>
      </c>
      <c r="E54" s="931" t="s">
        <v>477</v>
      </c>
      <c r="F54" s="820" t="s">
        <v>474</v>
      </c>
      <c r="G54" s="860">
        <v>3</v>
      </c>
      <c r="H54" s="822">
        <v>25</v>
      </c>
      <c r="I54" s="861">
        <v>1.0920000000000001</v>
      </c>
      <c r="J54" s="823">
        <f t="shared" si="8"/>
        <v>27.3</v>
      </c>
      <c r="K54" s="824" t="e">
        <f>'Het totale gemiddelde'!D61</f>
        <v>#DIV/0!</v>
      </c>
      <c r="L54" s="825" t="e">
        <f t="shared" si="9"/>
        <v>#DIV/0!</v>
      </c>
      <c r="M54" s="826" t="e">
        <f t="shared" si="10"/>
        <v>#DIV/0!</v>
      </c>
      <c r="N54" s="827" t="s">
        <v>473</v>
      </c>
    </row>
    <row r="55" spans="1:14" ht="15" customHeight="1" x14ac:dyDescent="0.25">
      <c r="A55" s="312" t="s">
        <v>83</v>
      </c>
      <c r="B55" s="319">
        <v>54</v>
      </c>
      <c r="C55" s="2">
        <v>6</v>
      </c>
      <c r="D55" s="43" t="s">
        <v>308</v>
      </c>
      <c r="E55" s="4" t="s">
        <v>312</v>
      </c>
      <c r="F55" s="182" t="s">
        <v>314</v>
      </c>
      <c r="G55" s="979">
        <v>2</v>
      </c>
      <c r="H55" s="197">
        <v>25</v>
      </c>
      <c r="I55" s="244">
        <v>1.0878859999999999</v>
      </c>
      <c r="J55" s="198">
        <f t="shared" si="8"/>
        <v>27.197149999999997</v>
      </c>
      <c r="K55" s="203">
        <f>'Het totale gemiddelde'!D62</f>
        <v>1.0733496332518337</v>
      </c>
      <c r="L55" s="199">
        <f t="shared" si="9"/>
        <v>26.833740831295845</v>
      </c>
      <c r="M55" s="200">
        <f t="shared" si="10"/>
        <v>26.833740831295845</v>
      </c>
      <c r="N55" s="280"/>
    </row>
    <row r="56" spans="1:14" ht="15" customHeight="1" x14ac:dyDescent="0.25">
      <c r="A56" s="303">
        <v>22</v>
      </c>
      <c r="B56" s="319">
        <v>55</v>
      </c>
      <c r="C56" s="4">
        <v>7</v>
      </c>
      <c r="D56" s="87" t="s">
        <v>396</v>
      </c>
      <c r="E56" s="2" t="s">
        <v>463</v>
      </c>
      <c r="F56" s="182" t="s">
        <v>347</v>
      </c>
      <c r="G56" s="978" t="s">
        <v>320</v>
      </c>
      <c r="H56" s="50">
        <v>25</v>
      </c>
      <c r="I56" s="244">
        <v>1.0855615000000001</v>
      </c>
      <c r="J56" s="198">
        <f t="shared" si="8"/>
        <v>27.139037500000001</v>
      </c>
      <c r="K56" s="203">
        <f>'Het totale gemiddelde'!D63</f>
        <v>1.379008746355685</v>
      </c>
      <c r="L56" s="199">
        <f t="shared" si="9"/>
        <v>34.475218658892125</v>
      </c>
      <c r="M56" s="200">
        <f t="shared" si="10"/>
        <v>34.475218658892125</v>
      </c>
      <c r="N56" s="278" t="s">
        <v>453</v>
      </c>
    </row>
    <row r="57" spans="1:14" ht="15" customHeight="1" x14ac:dyDescent="0.25">
      <c r="A57" s="311" t="s">
        <v>160</v>
      </c>
      <c r="B57" s="319">
        <v>56</v>
      </c>
      <c r="C57" s="4">
        <v>8</v>
      </c>
      <c r="D57" s="44" t="s">
        <v>61</v>
      </c>
      <c r="E57" s="4" t="s">
        <v>119</v>
      </c>
      <c r="F57" s="182" t="s">
        <v>190</v>
      </c>
      <c r="G57" s="184">
        <v>2</v>
      </c>
      <c r="H57" s="197">
        <v>25</v>
      </c>
      <c r="I57" s="244">
        <v>1.0805369</v>
      </c>
      <c r="J57" s="198">
        <f t="shared" si="8"/>
        <v>27.013422500000001</v>
      </c>
      <c r="K57" s="203">
        <f>'Het totale gemiddelde'!D64</f>
        <v>1.0744416873449132</v>
      </c>
      <c r="L57" s="199">
        <f t="shared" si="9"/>
        <v>26.861042183622828</v>
      </c>
      <c r="M57" s="200">
        <f t="shared" si="10"/>
        <v>26.861042183622828</v>
      </c>
      <c r="N57" s="278" t="s">
        <v>430</v>
      </c>
    </row>
    <row r="58" spans="1:14" ht="15" customHeight="1" x14ac:dyDescent="0.25">
      <c r="A58" s="311"/>
      <c r="B58" s="319">
        <v>57</v>
      </c>
      <c r="C58" s="2">
        <v>9</v>
      </c>
      <c r="D58" s="1" t="s">
        <v>67</v>
      </c>
      <c r="E58" s="24" t="s">
        <v>128</v>
      </c>
      <c r="F58" s="182" t="s">
        <v>201</v>
      </c>
      <c r="G58" s="978">
        <v>3</v>
      </c>
      <c r="H58" s="197">
        <v>25</v>
      </c>
      <c r="I58" s="244">
        <v>1.0294118000000001</v>
      </c>
      <c r="J58" s="198">
        <f t="shared" si="8"/>
        <v>25.735295000000001</v>
      </c>
      <c r="K58" s="203">
        <f>'Het totale gemiddelde'!D65</f>
        <v>1.0837563451776651</v>
      </c>
      <c r="L58" s="199">
        <f t="shared" si="9"/>
        <v>27.093908629441625</v>
      </c>
      <c r="M58" s="200">
        <f t="shared" si="10"/>
        <v>27.093908629441625</v>
      </c>
      <c r="N58" s="278" t="s">
        <v>438</v>
      </c>
    </row>
    <row r="59" spans="1:14" ht="15" customHeight="1" x14ac:dyDescent="0.25">
      <c r="A59" s="311"/>
      <c r="B59" s="319">
        <v>58</v>
      </c>
      <c r="C59" s="2">
        <v>10</v>
      </c>
      <c r="D59" s="44" t="s">
        <v>666</v>
      </c>
      <c r="E59" s="4" t="s">
        <v>527</v>
      </c>
      <c r="F59" s="182" t="s">
        <v>528</v>
      </c>
      <c r="G59" s="185">
        <v>3</v>
      </c>
      <c r="H59" s="197">
        <v>25</v>
      </c>
      <c r="I59" s="244">
        <v>1.02</v>
      </c>
      <c r="J59" s="198">
        <f t="shared" si="8"/>
        <v>25.5</v>
      </c>
      <c r="K59" s="203">
        <f>'Het totale gemiddelde'!D66</f>
        <v>1.1050228310502284</v>
      </c>
      <c r="L59" s="199">
        <f t="shared" si="9"/>
        <v>27.62557077625571</v>
      </c>
      <c r="M59" s="200">
        <f t="shared" si="10"/>
        <v>27.62557077625571</v>
      </c>
      <c r="N59" s="278" t="s">
        <v>551</v>
      </c>
    </row>
    <row r="60" spans="1:14" ht="15" customHeight="1" x14ac:dyDescent="0.25">
      <c r="A60" s="311"/>
      <c r="B60" s="319">
        <v>59</v>
      </c>
      <c r="C60" s="2">
        <v>11</v>
      </c>
      <c r="D60" s="1" t="s">
        <v>470</v>
      </c>
      <c r="E60" s="24" t="s">
        <v>381</v>
      </c>
      <c r="F60" s="182" t="s">
        <v>382</v>
      </c>
      <c r="G60" s="185">
        <v>3</v>
      </c>
      <c r="H60" s="197">
        <v>25</v>
      </c>
      <c r="I60" s="244">
        <v>1.004386</v>
      </c>
      <c r="J60" s="198">
        <f t="shared" si="8"/>
        <v>25.109649999999998</v>
      </c>
      <c r="K60" s="203">
        <f>'Het totale gemiddelde'!D67</f>
        <v>0.9417721518987342</v>
      </c>
      <c r="L60" s="199">
        <f t="shared" si="9"/>
        <v>23.544303797468356</v>
      </c>
      <c r="M60" s="200">
        <f t="shared" si="10"/>
        <v>23.544303797468356</v>
      </c>
      <c r="N60" s="280"/>
    </row>
    <row r="61" spans="1:14" ht="15" customHeight="1" thickBot="1" x14ac:dyDescent="0.3">
      <c r="A61" s="313"/>
      <c r="B61" s="328">
        <v>60</v>
      </c>
      <c r="C61" s="272">
        <v>12</v>
      </c>
      <c r="D61" s="193" t="s">
        <v>229</v>
      </c>
      <c r="E61" s="272" t="s">
        <v>298</v>
      </c>
      <c r="F61" s="238" t="s">
        <v>305</v>
      </c>
      <c r="G61" s="190">
        <v>3</v>
      </c>
      <c r="H61" s="329">
        <v>25</v>
      </c>
      <c r="I61" s="315">
        <v>0.96256679999999994</v>
      </c>
      <c r="J61" s="316">
        <f t="shared" si="8"/>
        <v>24.064169999999997</v>
      </c>
      <c r="K61" s="317">
        <f>'Het totale gemiddelde'!D68</f>
        <v>0.893719806763285</v>
      </c>
      <c r="L61" s="317">
        <f t="shared" si="9"/>
        <v>22.342995169082126</v>
      </c>
      <c r="M61" s="318">
        <f t="shared" si="10"/>
        <v>22.342995169082126</v>
      </c>
      <c r="N61" s="281" t="s">
        <v>447</v>
      </c>
    </row>
    <row r="62" spans="1:14" ht="15" customHeight="1" x14ac:dyDescent="0.25">
      <c r="A62" s="312"/>
      <c r="B62" s="324">
        <v>61</v>
      </c>
      <c r="C62" s="301">
        <v>1</v>
      </c>
      <c r="D62" s="1" t="s">
        <v>378</v>
      </c>
      <c r="E62" s="24" t="s">
        <v>379</v>
      </c>
      <c r="F62" s="182" t="s">
        <v>380</v>
      </c>
      <c r="G62" s="185">
        <v>1</v>
      </c>
      <c r="H62" s="197">
        <v>25</v>
      </c>
      <c r="I62" s="243">
        <v>0.93853430000000004</v>
      </c>
      <c r="J62" s="198">
        <f t="shared" si="8"/>
        <v>23.463357500000001</v>
      </c>
      <c r="K62" s="203">
        <f>'Het totale gemiddelde'!D70</f>
        <v>0.85748218527315911</v>
      </c>
      <c r="L62" s="199">
        <f t="shared" si="9"/>
        <v>21.437054631828978</v>
      </c>
      <c r="M62" s="200">
        <f t="shared" si="10"/>
        <v>21.437054631828978</v>
      </c>
      <c r="N62" s="278" t="s">
        <v>436</v>
      </c>
    </row>
    <row r="63" spans="1:14" ht="15" customHeight="1" x14ac:dyDescent="0.25">
      <c r="A63" s="312"/>
      <c r="B63" s="319">
        <v>62</v>
      </c>
      <c r="C63" s="2">
        <v>2</v>
      </c>
      <c r="D63" s="172" t="s">
        <v>79</v>
      </c>
      <c r="E63" s="51" t="s">
        <v>135</v>
      </c>
      <c r="F63" s="182" t="s">
        <v>206</v>
      </c>
      <c r="G63" s="191" t="s">
        <v>387</v>
      </c>
      <c r="H63" s="197">
        <v>25</v>
      </c>
      <c r="I63" s="244">
        <v>0.93835619999999997</v>
      </c>
      <c r="J63" s="198">
        <f t="shared" si="8"/>
        <v>23.458904999999998</v>
      </c>
      <c r="K63" s="203">
        <f>'Het totale gemiddelde'!D71</f>
        <v>0.80923694779116462</v>
      </c>
      <c r="L63" s="199">
        <f t="shared" si="9"/>
        <v>20.230923694779115</v>
      </c>
      <c r="M63" s="200">
        <f t="shared" si="10"/>
        <v>20.230923694779115</v>
      </c>
      <c r="N63" s="278" t="s">
        <v>441</v>
      </c>
    </row>
    <row r="64" spans="1:14" ht="15" customHeight="1" x14ac:dyDescent="0.25">
      <c r="A64" s="311"/>
      <c r="B64" s="319">
        <v>63</v>
      </c>
      <c r="C64" s="2">
        <v>3</v>
      </c>
      <c r="D64" s="1" t="s">
        <v>371</v>
      </c>
      <c r="E64" s="24" t="s">
        <v>372</v>
      </c>
      <c r="F64" s="182" t="s">
        <v>373</v>
      </c>
      <c r="G64" s="978">
        <v>2</v>
      </c>
      <c r="H64" s="197">
        <v>25</v>
      </c>
      <c r="I64" s="244">
        <v>0.935867</v>
      </c>
      <c r="J64" s="198">
        <f t="shared" si="8"/>
        <v>23.396675000000002</v>
      </c>
      <c r="K64" s="203">
        <f>'Het totale gemiddelde'!D72</f>
        <v>0.81818181818181823</v>
      </c>
      <c r="L64" s="199">
        <f t="shared" si="9"/>
        <v>20.454545454545457</v>
      </c>
      <c r="M64" s="200">
        <f t="shared" si="10"/>
        <v>20.454545454545457</v>
      </c>
      <c r="N64" s="280"/>
    </row>
    <row r="65" spans="1:15" ht="15" customHeight="1" x14ac:dyDescent="0.25">
      <c r="A65" s="311"/>
      <c r="B65" s="319">
        <v>64</v>
      </c>
      <c r="C65" s="2">
        <v>4</v>
      </c>
      <c r="D65" s="47" t="s">
        <v>78</v>
      </c>
      <c r="E65" s="25" t="s">
        <v>127</v>
      </c>
      <c r="F65" s="237" t="s">
        <v>197</v>
      </c>
      <c r="G65" s="189" t="s">
        <v>341</v>
      </c>
      <c r="H65" s="263">
        <v>25</v>
      </c>
      <c r="I65" s="244">
        <v>0.93123769999999995</v>
      </c>
      <c r="J65" s="264">
        <f t="shared" si="8"/>
        <v>23.280942499999998</v>
      </c>
      <c r="K65" s="203">
        <f>'Het totale gemiddelde'!D73</f>
        <v>0.87096774193548387</v>
      </c>
      <c r="L65" s="199">
        <f t="shared" si="9"/>
        <v>21.774193548387096</v>
      </c>
      <c r="M65" s="200">
        <f t="shared" si="10"/>
        <v>21.774193548387096</v>
      </c>
      <c r="N65" s="278" t="s">
        <v>648</v>
      </c>
    </row>
    <row r="66" spans="1:15" s="305" customFormat="1" ht="15" customHeight="1" x14ac:dyDescent="0.25">
      <c r="A66" s="304" t="s">
        <v>162</v>
      </c>
      <c r="B66" s="319">
        <v>65</v>
      </c>
      <c r="C66" s="2">
        <v>5</v>
      </c>
      <c r="D66" s="47" t="s">
        <v>66</v>
      </c>
      <c r="E66" s="24" t="s">
        <v>126</v>
      </c>
      <c r="F66" s="182" t="s">
        <v>200</v>
      </c>
      <c r="G66" s="978">
        <v>1</v>
      </c>
      <c r="H66" s="197">
        <v>25</v>
      </c>
      <c r="I66" s="244">
        <v>0.90726819999999997</v>
      </c>
      <c r="J66" s="198">
        <f t="shared" si="8"/>
        <v>22.681705000000001</v>
      </c>
      <c r="K66" s="203">
        <f>'Het totale gemiddelde'!D74</f>
        <v>1.0572139303482586</v>
      </c>
      <c r="L66" s="199">
        <f t="shared" si="9"/>
        <v>26.430348258706466</v>
      </c>
      <c r="M66" s="200">
        <f t="shared" si="10"/>
        <v>26.430348258706466</v>
      </c>
      <c r="N66" s="278" t="s">
        <v>437</v>
      </c>
      <c r="O66" s="268"/>
    </row>
    <row r="67" spans="1:15" ht="15" customHeight="1" x14ac:dyDescent="0.25">
      <c r="A67" s="312" t="s">
        <v>84</v>
      </c>
      <c r="B67" s="319">
        <v>66</v>
      </c>
      <c r="C67" s="2">
        <v>6</v>
      </c>
      <c r="D67" s="1" t="s">
        <v>69</v>
      </c>
      <c r="E67" s="24" t="s">
        <v>130</v>
      </c>
      <c r="F67" s="182" t="s">
        <v>203</v>
      </c>
      <c r="G67" s="978" t="s">
        <v>152</v>
      </c>
      <c r="H67" s="197">
        <v>25</v>
      </c>
      <c r="I67" s="243">
        <v>0.90423160000000002</v>
      </c>
      <c r="J67" s="198">
        <f t="shared" si="8"/>
        <v>22.605789999999999</v>
      </c>
      <c r="K67" s="203">
        <f>'Het totale gemiddelde'!D75</f>
        <v>0.92727272727272725</v>
      </c>
      <c r="L67" s="199">
        <f t="shared" si="9"/>
        <v>23.18181818181818</v>
      </c>
      <c r="M67" s="200">
        <f t="shared" si="10"/>
        <v>23.18181818181818</v>
      </c>
      <c r="N67" s="278" t="s">
        <v>593</v>
      </c>
    </row>
    <row r="68" spans="1:15" ht="15" customHeight="1" x14ac:dyDescent="0.25">
      <c r="A68" s="303">
        <v>22</v>
      </c>
      <c r="B68" s="319">
        <v>67</v>
      </c>
      <c r="C68" s="4">
        <v>7</v>
      </c>
      <c r="D68" s="1" t="s">
        <v>663</v>
      </c>
      <c r="E68" s="24" t="s">
        <v>478</v>
      </c>
      <c r="F68" s="144" t="s">
        <v>479</v>
      </c>
      <c r="G68" s="185" t="s">
        <v>519</v>
      </c>
      <c r="H68" s="206">
        <v>25</v>
      </c>
      <c r="I68" s="302">
        <v>0.8885942</v>
      </c>
      <c r="J68" s="323">
        <f t="shared" si="8"/>
        <v>22.214855</v>
      </c>
      <c r="K68" s="203" t="e">
        <f>'Het totale gemiddelde'!D76</f>
        <v>#DIV/0!</v>
      </c>
      <c r="L68" s="199" t="e">
        <f t="shared" si="9"/>
        <v>#DIV/0!</v>
      </c>
      <c r="M68" s="200" t="e">
        <f t="shared" si="10"/>
        <v>#DIV/0!</v>
      </c>
      <c r="N68" s="278" t="s">
        <v>480</v>
      </c>
    </row>
    <row r="69" spans="1:15" ht="15" customHeight="1" x14ac:dyDescent="0.25">
      <c r="A69" s="311" t="s">
        <v>160</v>
      </c>
      <c r="B69" s="319">
        <v>68</v>
      </c>
      <c r="C69" s="4">
        <v>8</v>
      </c>
      <c r="D69" s="87" t="s">
        <v>398</v>
      </c>
      <c r="E69" s="88" t="s">
        <v>343</v>
      </c>
      <c r="F69" s="182" t="s">
        <v>634</v>
      </c>
      <c r="G69" s="184">
        <v>1</v>
      </c>
      <c r="H69" s="50">
        <v>25</v>
      </c>
      <c r="I69" s="244">
        <v>0.8826406</v>
      </c>
      <c r="J69" s="198">
        <f t="shared" si="8"/>
        <v>22.066015</v>
      </c>
      <c r="K69" s="203">
        <f>'Het totale gemiddelde'!D77</f>
        <v>0.69215291750503016</v>
      </c>
      <c r="L69" s="199">
        <f t="shared" si="9"/>
        <v>17.303822937625753</v>
      </c>
      <c r="M69" s="200">
        <f t="shared" si="10"/>
        <v>17.303822937625753</v>
      </c>
      <c r="N69" s="278" t="s">
        <v>439</v>
      </c>
    </row>
    <row r="70" spans="1:15" ht="15" customHeight="1" x14ac:dyDescent="0.25">
      <c r="A70" s="311"/>
      <c r="B70" s="319">
        <v>69</v>
      </c>
      <c r="C70" s="2">
        <v>9</v>
      </c>
      <c r="D70" s="48" t="s">
        <v>468</v>
      </c>
      <c r="E70" s="4" t="s">
        <v>389</v>
      </c>
      <c r="F70" s="182" t="s">
        <v>390</v>
      </c>
      <c r="G70" s="979" t="s">
        <v>226</v>
      </c>
      <c r="H70" s="197">
        <v>25</v>
      </c>
      <c r="I70" s="244">
        <v>0.8823529</v>
      </c>
      <c r="J70" s="198">
        <f t="shared" si="8"/>
        <v>22.058822500000002</v>
      </c>
      <c r="K70" s="203">
        <f>'Het totale gemiddelde'!D78</f>
        <v>0.86907449209932275</v>
      </c>
      <c r="L70" s="199">
        <f t="shared" si="9"/>
        <v>21.72686230248307</v>
      </c>
      <c r="M70" s="200">
        <f t="shared" si="10"/>
        <v>21.72686230248307</v>
      </c>
      <c r="N70" s="278" t="s">
        <v>448</v>
      </c>
    </row>
    <row r="71" spans="1:15" ht="15" customHeight="1" x14ac:dyDescent="0.25">
      <c r="A71" s="311"/>
      <c r="B71" s="319">
        <v>70</v>
      </c>
      <c r="C71" s="2">
        <v>10</v>
      </c>
      <c r="D71" s="1" t="s">
        <v>68</v>
      </c>
      <c r="E71" s="24" t="s">
        <v>129</v>
      </c>
      <c r="F71" s="182" t="s">
        <v>199</v>
      </c>
      <c r="G71" s="978" t="s">
        <v>309</v>
      </c>
      <c r="H71" s="197">
        <v>25</v>
      </c>
      <c r="I71" s="244">
        <v>0.86866359999999998</v>
      </c>
      <c r="J71" s="198">
        <f t="shared" si="8"/>
        <v>21.71659</v>
      </c>
      <c r="K71" s="203">
        <f>'Het totale gemiddelde'!D79</f>
        <v>0.9504504504504504</v>
      </c>
      <c r="L71" s="199">
        <f t="shared" si="9"/>
        <v>23.761261261261261</v>
      </c>
      <c r="M71" s="200">
        <f t="shared" si="10"/>
        <v>23.761261261261261</v>
      </c>
      <c r="N71" s="280"/>
    </row>
    <row r="72" spans="1:15" ht="15" customHeight="1" x14ac:dyDescent="0.25">
      <c r="A72" s="330"/>
      <c r="B72" s="319">
        <v>71</v>
      </c>
      <c r="C72" s="2">
        <v>11</v>
      </c>
      <c r="D72" s="44" t="s">
        <v>349</v>
      </c>
      <c r="E72" s="4" t="s">
        <v>322</v>
      </c>
      <c r="F72" s="182" t="s">
        <v>332</v>
      </c>
      <c r="G72" s="979">
        <v>3</v>
      </c>
      <c r="H72" s="197">
        <v>25</v>
      </c>
      <c r="I72" s="244">
        <v>0.82281550000000003</v>
      </c>
      <c r="J72" s="198">
        <f t="shared" si="8"/>
        <v>20.570387500000002</v>
      </c>
      <c r="K72" s="203">
        <f>'Het totale gemiddelde'!D80</f>
        <v>0.84412470023980812</v>
      </c>
      <c r="L72" s="199">
        <f t="shared" si="9"/>
        <v>21.103117505995204</v>
      </c>
      <c r="M72" s="200">
        <f t="shared" si="10"/>
        <v>21.103117505995204</v>
      </c>
      <c r="N72" s="278" t="s">
        <v>445</v>
      </c>
    </row>
    <row r="73" spans="1:15" ht="15" customHeight="1" thickBot="1" x14ac:dyDescent="0.3">
      <c r="A73" s="313"/>
      <c r="B73" s="328">
        <v>72</v>
      </c>
      <c r="C73" s="272">
        <v>12</v>
      </c>
      <c r="D73" s="269" t="s">
        <v>98</v>
      </c>
      <c r="E73" s="173" t="s">
        <v>147</v>
      </c>
      <c r="F73" s="238" t="s">
        <v>208</v>
      </c>
      <c r="G73" s="1000" t="s">
        <v>226</v>
      </c>
      <c r="H73" s="331">
        <v>25</v>
      </c>
      <c r="I73" s="332">
        <v>0.79870129999999995</v>
      </c>
      <c r="J73" s="333">
        <f t="shared" si="8"/>
        <v>19.967532499999997</v>
      </c>
      <c r="K73" s="317">
        <f>'Het totale gemiddelde'!D81</f>
        <v>0.79257641921397382</v>
      </c>
      <c r="L73" s="317">
        <f t="shared" si="9"/>
        <v>19.814410480349345</v>
      </c>
      <c r="M73" s="318">
        <f t="shared" si="10"/>
        <v>19.814410480349345</v>
      </c>
      <c r="N73" s="281" t="s">
        <v>451</v>
      </c>
    </row>
    <row r="74" spans="1:15" ht="15" customHeight="1" x14ac:dyDescent="0.25">
      <c r="A74" s="312"/>
      <c r="B74" s="324">
        <v>73</v>
      </c>
      <c r="C74" s="301">
        <v>1</v>
      </c>
      <c r="D74" s="47" t="s">
        <v>469</v>
      </c>
      <c r="E74" s="25" t="s">
        <v>462</v>
      </c>
      <c r="F74" s="237" t="s">
        <v>384</v>
      </c>
      <c r="G74" s="990" t="s">
        <v>383</v>
      </c>
      <c r="H74" s="263">
        <v>25</v>
      </c>
      <c r="I74" s="243">
        <v>0.7733333</v>
      </c>
      <c r="J74" s="264">
        <f t="shared" si="8"/>
        <v>19.333332500000001</v>
      </c>
      <c r="K74" s="203">
        <f>'Het totale gemiddelde'!D83</f>
        <v>0.98128342245989308</v>
      </c>
      <c r="L74" s="199">
        <f t="shared" si="9"/>
        <v>24.532085561497325</v>
      </c>
      <c r="M74" s="200">
        <f t="shared" si="10"/>
        <v>24.532085561497325</v>
      </c>
      <c r="N74" s="278" t="s">
        <v>443</v>
      </c>
    </row>
    <row r="75" spans="1:15" ht="15" customHeight="1" x14ac:dyDescent="0.25">
      <c r="A75" s="312"/>
      <c r="B75" s="319">
        <v>74</v>
      </c>
      <c r="C75" s="2">
        <v>2</v>
      </c>
      <c r="D75" s="43" t="s">
        <v>301</v>
      </c>
      <c r="E75" s="4" t="s">
        <v>228</v>
      </c>
      <c r="F75" s="182" t="s">
        <v>303</v>
      </c>
      <c r="G75" s="184" t="s">
        <v>533</v>
      </c>
      <c r="H75" s="197">
        <v>25</v>
      </c>
      <c r="I75" s="244">
        <v>0.76543209999999995</v>
      </c>
      <c r="J75" s="198">
        <f t="shared" si="8"/>
        <v>19.135802499999997</v>
      </c>
      <c r="K75" s="203">
        <f>'Het totale gemiddelde'!D84</f>
        <v>0.66244725738396626</v>
      </c>
      <c r="L75" s="199">
        <f t="shared" si="9"/>
        <v>16.561181434599156</v>
      </c>
      <c r="M75" s="200">
        <f t="shared" si="10"/>
        <v>16.561181434599156</v>
      </c>
      <c r="N75" s="278" t="s">
        <v>452</v>
      </c>
    </row>
    <row r="76" spans="1:15" ht="15" customHeight="1" x14ac:dyDescent="0.25">
      <c r="A76" s="311"/>
      <c r="B76" s="319">
        <v>75</v>
      </c>
      <c r="C76" s="2">
        <v>3</v>
      </c>
      <c r="D76" s="1" t="s">
        <v>296</v>
      </c>
      <c r="E76" s="24" t="s">
        <v>297</v>
      </c>
      <c r="F76" s="182" t="s">
        <v>302</v>
      </c>
      <c r="G76" s="978">
        <v>1</v>
      </c>
      <c r="H76" s="197">
        <v>25</v>
      </c>
      <c r="I76" s="243">
        <v>0.72198280000000004</v>
      </c>
      <c r="J76" s="198">
        <f t="shared" si="8"/>
        <v>18.049569999999999</v>
      </c>
      <c r="K76" s="203">
        <f>'Het totale gemiddelde'!D85</f>
        <v>0.75688073394495414</v>
      </c>
      <c r="L76" s="199">
        <f t="shared" si="9"/>
        <v>18.922018348623855</v>
      </c>
      <c r="M76" s="200">
        <f t="shared" si="10"/>
        <v>18.922018348623855</v>
      </c>
      <c r="N76" s="284" t="s">
        <v>440</v>
      </c>
    </row>
    <row r="77" spans="1:15" ht="15" customHeight="1" x14ac:dyDescent="0.25">
      <c r="A77" s="330"/>
      <c r="B77" s="319">
        <v>76</v>
      </c>
      <c r="C77" s="2">
        <v>4</v>
      </c>
      <c r="D77" s="87" t="s">
        <v>397</v>
      </c>
      <c r="E77" s="2" t="s">
        <v>336</v>
      </c>
      <c r="F77" s="182" t="s">
        <v>338</v>
      </c>
      <c r="G77" s="184">
        <v>3</v>
      </c>
      <c r="H77" s="50">
        <v>25</v>
      </c>
      <c r="I77" s="244">
        <v>0.71428570000000002</v>
      </c>
      <c r="J77" s="198">
        <f t="shared" si="8"/>
        <v>17.857142500000002</v>
      </c>
      <c r="K77" s="203">
        <f>'Het totale gemiddelde'!D86</f>
        <v>0.71395348837209305</v>
      </c>
      <c r="L77" s="199">
        <f t="shared" si="9"/>
        <v>17.848837209302324</v>
      </c>
      <c r="M77" s="200">
        <f t="shared" si="10"/>
        <v>17.848837209302324</v>
      </c>
      <c r="N77" s="278" t="s">
        <v>449</v>
      </c>
    </row>
    <row r="78" spans="1:15" ht="15" customHeight="1" x14ac:dyDescent="0.25">
      <c r="A78" s="303" t="s">
        <v>162</v>
      </c>
      <c r="B78" s="319">
        <v>77</v>
      </c>
      <c r="C78" s="2">
        <v>5</v>
      </c>
      <c r="D78" s="44" t="s">
        <v>327</v>
      </c>
      <c r="E78" s="4" t="s">
        <v>134</v>
      </c>
      <c r="F78" s="195" t="s">
        <v>170</v>
      </c>
      <c r="G78" s="979" t="s">
        <v>489</v>
      </c>
      <c r="H78" s="197">
        <v>25</v>
      </c>
      <c r="I78" s="244">
        <v>0.70473540000000001</v>
      </c>
      <c r="J78" s="198">
        <f t="shared" si="8"/>
        <v>17.618385</v>
      </c>
      <c r="K78" s="203">
        <f>'Het totale gemiddelde'!D87</f>
        <v>0.55284552845528456</v>
      </c>
      <c r="L78" s="199">
        <f t="shared" si="9"/>
        <v>13.821138211382115</v>
      </c>
      <c r="M78" s="200">
        <f t="shared" si="10"/>
        <v>13.821138211382115</v>
      </c>
      <c r="N78" s="278" t="s">
        <v>454</v>
      </c>
    </row>
    <row r="79" spans="1:15" ht="15" customHeight="1" x14ac:dyDescent="0.25">
      <c r="A79" s="312" t="s">
        <v>85</v>
      </c>
      <c r="B79" s="319">
        <v>78</v>
      </c>
      <c r="C79" s="2">
        <v>6</v>
      </c>
      <c r="D79" s="1" t="s">
        <v>71</v>
      </c>
      <c r="E79" s="24" t="s">
        <v>132</v>
      </c>
      <c r="F79" s="182" t="s">
        <v>207</v>
      </c>
      <c r="G79" s="185" t="s">
        <v>500</v>
      </c>
      <c r="H79" s="197">
        <v>25</v>
      </c>
      <c r="I79" s="244">
        <v>0.70283019999999996</v>
      </c>
      <c r="J79" s="198">
        <f t="shared" si="8"/>
        <v>17.570754999999998</v>
      </c>
      <c r="K79" s="203">
        <f>'Het totale gemiddelde'!D88</f>
        <v>0.58628318584070793</v>
      </c>
      <c r="L79" s="199">
        <f t="shared" si="9"/>
        <v>14.657079646017698</v>
      </c>
      <c r="M79" s="200">
        <f t="shared" si="10"/>
        <v>14.657079646017698</v>
      </c>
      <c r="N79" s="278" t="s">
        <v>444</v>
      </c>
    </row>
    <row r="80" spans="1:15" ht="15" customHeight="1" x14ac:dyDescent="0.25">
      <c r="A80" s="312">
        <v>22</v>
      </c>
      <c r="B80" s="319">
        <v>79</v>
      </c>
      <c r="C80" s="4">
        <v>7</v>
      </c>
      <c r="D80" s="1" t="s">
        <v>531</v>
      </c>
      <c r="E80" s="24" t="s">
        <v>492</v>
      </c>
      <c r="F80" s="144">
        <v>19677</v>
      </c>
      <c r="G80" s="185" t="s">
        <v>601</v>
      </c>
      <c r="H80" s="206">
        <v>25</v>
      </c>
      <c r="I80" s="302">
        <v>0.6961039</v>
      </c>
      <c r="J80" s="323">
        <f t="shared" si="8"/>
        <v>17.402597499999999</v>
      </c>
      <c r="K80" s="203">
        <f>'Het totale gemiddelde'!D89</f>
        <v>0.83727034120734911</v>
      </c>
      <c r="L80" s="199">
        <f t="shared" si="9"/>
        <v>20.931758530183728</v>
      </c>
      <c r="M80" s="200">
        <f t="shared" si="10"/>
        <v>20.931758530183728</v>
      </c>
      <c r="N80" s="145" t="s">
        <v>542</v>
      </c>
    </row>
    <row r="81" spans="1:14" ht="15" customHeight="1" x14ac:dyDescent="0.25">
      <c r="A81" s="311" t="s">
        <v>160</v>
      </c>
      <c r="B81" s="319">
        <v>80</v>
      </c>
      <c r="C81" s="4">
        <v>8</v>
      </c>
      <c r="D81" s="147" t="s">
        <v>530</v>
      </c>
      <c r="E81" s="24" t="s">
        <v>495</v>
      </c>
      <c r="F81" s="144" t="s">
        <v>497</v>
      </c>
      <c r="G81" s="185">
        <v>3</v>
      </c>
      <c r="H81" s="206">
        <v>25</v>
      </c>
      <c r="I81" s="302">
        <v>0.67370890000000005</v>
      </c>
      <c r="J81" s="323">
        <f t="shared" ref="J81:J99" si="11">SUM(H81*I81)</f>
        <v>16.842722500000001</v>
      </c>
      <c r="K81" s="203">
        <f>'Het totale gemiddelde'!D90</f>
        <v>0.66435185185185186</v>
      </c>
      <c r="L81" s="199">
        <f t="shared" ref="L81:L97" si="12">SUM(K81*H81)</f>
        <v>16.608796296296298</v>
      </c>
      <c r="M81" s="200">
        <f t="shared" ref="M81:M99" si="13">L81</f>
        <v>16.608796296296298</v>
      </c>
      <c r="N81" s="278" t="s">
        <v>498</v>
      </c>
    </row>
    <row r="82" spans="1:14" ht="15" customHeight="1" x14ac:dyDescent="0.25">
      <c r="A82" s="330"/>
      <c r="B82" s="319">
        <v>81</v>
      </c>
      <c r="C82" s="2">
        <v>9</v>
      </c>
      <c r="D82" s="954" t="s">
        <v>664</v>
      </c>
      <c r="E82" s="955" t="s">
        <v>490</v>
      </c>
      <c r="F82" s="820" t="s">
        <v>476</v>
      </c>
      <c r="G82" s="821">
        <v>3</v>
      </c>
      <c r="H82" s="822">
        <v>25</v>
      </c>
      <c r="I82" s="861">
        <v>0.67313020000000001</v>
      </c>
      <c r="J82" s="823">
        <f t="shared" si="11"/>
        <v>16.828254999999999</v>
      </c>
      <c r="K82" s="824">
        <f>'Het totale gemiddelde'!D91</f>
        <v>0.67105263157894735</v>
      </c>
      <c r="L82" s="825">
        <f t="shared" si="12"/>
        <v>16.776315789473685</v>
      </c>
      <c r="M82" s="826">
        <f t="shared" si="13"/>
        <v>16.776315789473685</v>
      </c>
      <c r="N82" s="827" t="s">
        <v>475</v>
      </c>
    </row>
    <row r="83" spans="1:14" ht="15" customHeight="1" x14ac:dyDescent="0.25">
      <c r="A83" s="330"/>
      <c r="B83" s="319">
        <v>82</v>
      </c>
      <c r="C83" s="2">
        <v>10</v>
      </c>
      <c r="D83" s="1" t="s">
        <v>532</v>
      </c>
      <c r="E83" s="24" t="s">
        <v>619</v>
      </c>
      <c r="F83" s="144" t="s">
        <v>484</v>
      </c>
      <c r="G83" s="978">
        <v>1</v>
      </c>
      <c r="H83" s="206">
        <v>25</v>
      </c>
      <c r="I83" s="302">
        <v>0.62</v>
      </c>
      <c r="J83" s="323">
        <f t="shared" si="11"/>
        <v>15.5</v>
      </c>
      <c r="K83" s="203">
        <f>'Het totale gemiddelde'!D92</f>
        <v>0.7192982456140351</v>
      </c>
      <c r="L83" s="199">
        <f t="shared" si="12"/>
        <v>17.982456140350877</v>
      </c>
      <c r="M83" s="200">
        <f t="shared" si="13"/>
        <v>17.982456140350877</v>
      </c>
      <c r="N83" s="145" t="s">
        <v>485</v>
      </c>
    </row>
    <row r="84" spans="1:14" ht="15" customHeight="1" x14ac:dyDescent="0.25">
      <c r="A84" s="321"/>
      <c r="B84" s="319">
        <v>83</v>
      </c>
      <c r="C84" s="2">
        <v>11</v>
      </c>
      <c r="D84" s="1" t="s">
        <v>72</v>
      </c>
      <c r="E84" s="24" t="s">
        <v>133</v>
      </c>
      <c r="F84" s="182" t="s">
        <v>204</v>
      </c>
      <c r="G84" s="185">
        <v>1</v>
      </c>
      <c r="H84" s="197">
        <v>25</v>
      </c>
      <c r="I84" s="244">
        <v>0.58876399999999995</v>
      </c>
      <c r="J84" s="198">
        <f t="shared" si="11"/>
        <v>14.719099999999999</v>
      </c>
      <c r="K84" s="203">
        <f>'Het totale gemiddelde'!D93</f>
        <v>0.61813842482100234</v>
      </c>
      <c r="L84" s="199">
        <f t="shared" si="12"/>
        <v>15.453460620525059</v>
      </c>
      <c r="M84" s="200">
        <f t="shared" si="13"/>
        <v>15.453460620525059</v>
      </c>
      <c r="N84" s="278" t="s">
        <v>450</v>
      </c>
    </row>
    <row r="85" spans="1:14" ht="15" customHeight="1" thickBot="1" x14ac:dyDescent="0.3">
      <c r="A85" s="313"/>
      <c r="B85" s="328">
        <v>84</v>
      </c>
      <c r="C85" s="272">
        <v>12</v>
      </c>
      <c r="D85" s="270" t="s">
        <v>467</v>
      </c>
      <c r="E85" s="194" t="s">
        <v>499</v>
      </c>
      <c r="F85" s="238" t="s">
        <v>386</v>
      </c>
      <c r="G85" s="190">
        <v>3</v>
      </c>
      <c r="H85" s="314">
        <v>25</v>
      </c>
      <c r="I85" s="315">
        <v>0.57186539999999997</v>
      </c>
      <c r="J85" s="316">
        <f t="shared" si="11"/>
        <v>14.296634999999998</v>
      </c>
      <c r="K85" s="317">
        <f>'Het totale gemiddelde'!D94</f>
        <v>0.63922518159806296</v>
      </c>
      <c r="L85" s="317">
        <f t="shared" si="12"/>
        <v>15.980629539951574</v>
      </c>
      <c r="M85" s="318">
        <f t="shared" si="13"/>
        <v>15.980629539951574</v>
      </c>
      <c r="N85" s="281" t="s">
        <v>455</v>
      </c>
    </row>
    <row r="86" spans="1:14" ht="15" customHeight="1" x14ac:dyDescent="0.25">
      <c r="A86" s="312"/>
      <c r="B86" s="324">
        <v>85</v>
      </c>
      <c r="C86" s="301">
        <v>1</v>
      </c>
      <c r="D86" s="47" t="s">
        <v>491</v>
      </c>
      <c r="E86" s="25" t="s">
        <v>486</v>
      </c>
      <c r="F86" s="237" t="s">
        <v>487</v>
      </c>
      <c r="G86" s="990" t="s">
        <v>320</v>
      </c>
      <c r="H86" s="263">
        <v>25</v>
      </c>
      <c r="I86" s="243">
        <v>0.55584420000000001</v>
      </c>
      <c r="J86" s="264">
        <f t="shared" si="11"/>
        <v>13.896105</v>
      </c>
      <c r="K86" s="203">
        <f>'Het totale gemiddelde'!D96</f>
        <v>0.5138004246284501</v>
      </c>
      <c r="L86" s="199">
        <f t="shared" si="12"/>
        <v>12.845010615711253</v>
      </c>
      <c r="M86" s="200">
        <f t="shared" si="13"/>
        <v>12.845010615711253</v>
      </c>
      <c r="N86" s="278" t="s">
        <v>488</v>
      </c>
    </row>
    <row r="87" spans="1:14" ht="15" customHeight="1" x14ac:dyDescent="0.25">
      <c r="A87" s="312"/>
      <c r="B87" s="319">
        <v>86</v>
      </c>
      <c r="C87" s="2">
        <v>2</v>
      </c>
      <c r="D87" s="1" t="s">
        <v>536</v>
      </c>
      <c r="E87" s="133" t="s">
        <v>677</v>
      </c>
      <c r="F87" s="182" t="s">
        <v>544</v>
      </c>
      <c r="G87" s="185" t="s">
        <v>535</v>
      </c>
      <c r="H87" s="197">
        <v>25</v>
      </c>
      <c r="I87" s="243">
        <v>0.41355930000000002</v>
      </c>
      <c r="J87" s="198">
        <f t="shared" si="11"/>
        <v>10.3389825</v>
      </c>
      <c r="K87" s="203">
        <f>'Het totale gemiddelde'!D97</f>
        <v>0.41846758349705304</v>
      </c>
      <c r="L87" s="199">
        <f t="shared" si="12"/>
        <v>10.461689587426326</v>
      </c>
      <c r="M87" s="200">
        <f t="shared" si="13"/>
        <v>10.461689587426326</v>
      </c>
      <c r="N87" s="278" t="s">
        <v>552</v>
      </c>
    </row>
    <row r="88" spans="1:14" ht="15" customHeight="1" x14ac:dyDescent="0.25">
      <c r="A88" s="311"/>
      <c r="B88" s="319">
        <v>87</v>
      </c>
      <c r="C88" s="2">
        <v>3</v>
      </c>
      <c r="D88" s="172" t="s">
        <v>73</v>
      </c>
      <c r="E88" s="51" t="s">
        <v>136</v>
      </c>
      <c r="F88" s="182" t="s">
        <v>209</v>
      </c>
      <c r="G88" s="191">
        <v>2</v>
      </c>
      <c r="H88" s="197">
        <v>25</v>
      </c>
      <c r="I88" s="243">
        <v>0.51174929999999996</v>
      </c>
      <c r="J88" s="198">
        <f t="shared" si="11"/>
        <v>12.793732499999999</v>
      </c>
      <c r="K88" s="203">
        <f>'Het totale gemiddelde'!D98</f>
        <v>0.48458149779735682</v>
      </c>
      <c r="L88" s="199">
        <f t="shared" si="12"/>
        <v>12.114537444933921</v>
      </c>
      <c r="M88" s="200">
        <f t="shared" si="13"/>
        <v>12.114537444933921</v>
      </c>
      <c r="N88" s="278" t="s">
        <v>594</v>
      </c>
    </row>
    <row r="89" spans="1:14" ht="15" customHeight="1" x14ac:dyDescent="0.25">
      <c r="A89" s="321"/>
      <c r="B89" s="319">
        <v>88</v>
      </c>
      <c r="C89" s="2">
        <v>4</v>
      </c>
      <c r="D89" s="941" t="s">
        <v>534</v>
      </c>
      <c r="E89" s="944" t="s">
        <v>520</v>
      </c>
      <c r="F89" s="144" t="s">
        <v>521</v>
      </c>
      <c r="G89" s="978">
        <v>3</v>
      </c>
      <c r="H89" s="197">
        <v>25</v>
      </c>
      <c r="I89" s="243">
        <v>0.44690269999999999</v>
      </c>
      <c r="J89" s="198">
        <f t="shared" si="11"/>
        <v>11.1725675</v>
      </c>
      <c r="K89" s="203">
        <f>'Het totale gemiddelde'!D99</f>
        <v>0.43310657596371882</v>
      </c>
      <c r="L89" s="199">
        <f t="shared" si="12"/>
        <v>10.827664399092971</v>
      </c>
      <c r="M89" s="200">
        <f t="shared" si="13"/>
        <v>10.827664399092971</v>
      </c>
      <c r="N89" s="4" t="s">
        <v>522</v>
      </c>
    </row>
    <row r="90" spans="1:14" ht="15" customHeight="1" x14ac:dyDescent="0.25">
      <c r="A90" s="303" t="s">
        <v>162</v>
      </c>
      <c r="B90" s="319">
        <v>89</v>
      </c>
      <c r="C90" s="2">
        <v>5</v>
      </c>
      <c r="D90" s="44" t="s">
        <v>624</v>
      </c>
      <c r="E90" s="4" t="s">
        <v>623</v>
      </c>
      <c r="F90" s="182" t="s">
        <v>625</v>
      </c>
      <c r="G90" s="979" t="s">
        <v>718</v>
      </c>
      <c r="H90" s="197">
        <v>25</v>
      </c>
      <c r="I90" s="336">
        <v>0.38</v>
      </c>
      <c r="J90" s="198">
        <f t="shared" si="11"/>
        <v>9.5</v>
      </c>
      <c r="K90" s="203">
        <f>'Het totale gemiddelde'!D100</f>
        <v>0.24775583482944344</v>
      </c>
      <c r="L90" s="199">
        <f t="shared" si="12"/>
        <v>6.1938958707360863</v>
      </c>
      <c r="M90" s="200">
        <f t="shared" si="13"/>
        <v>6.1938958707360863</v>
      </c>
      <c r="N90" s="280"/>
    </row>
    <row r="91" spans="1:14" ht="15" customHeight="1" x14ac:dyDescent="0.25">
      <c r="A91" s="312" t="s">
        <v>86</v>
      </c>
      <c r="B91" s="319">
        <v>90</v>
      </c>
      <c r="C91" s="2">
        <v>6</v>
      </c>
      <c r="D91" s="48" t="s">
        <v>656</v>
      </c>
      <c r="E91" s="4" t="s">
        <v>146</v>
      </c>
      <c r="F91" s="182" t="s">
        <v>213</v>
      </c>
      <c r="G91" s="184" t="s">
        <v>383</v>
      </c>
      <c r="H91" s="197">
        <v>25</v>
      </c>
      <c r="I91" s="244">
        <v>0.48412699999999997</v>
      </c>
      <c r="J91" s="198">
        <f t="shared" si="11"/>
        <v>12.103175</v>
      </c>
      <c r="K91" s="203">
        <f>'Het totale gemiddelde'!D101</f>
        <v>0.4743083003952569</v>
      </c>
      <c r="L91" s="199">
        <f t="shared" si="12"/>
        <v>11.857707509881422</v>
      </c>
      <c r="M91" s="200">
        <f t="shared" si="13"/>
        <v>11.857707509881422</v>
      </c>
      <c r="N91" s="146" t="s">
        <v>456</v>
      </c>
    </row>
    <row r="92" spans="1:14" ht="15" customHeight="1" x14ac:dyDescent="0.25">
      <c r="A92" s="303">
        <v>22</v>
      </c>
      <c r="B92" s="24">
        <v>91</v>
      </c>
      <c r="C92" s="4">
        <v>7</v>
      </c>
      <c r="D92" s="1" t="s">
        <v>541</v>
      </c>
      <c r="E92" s="24" t="s">
        <v>156</v>
      </c>
      <c r="F92" s="182" t="s">
        <v>210</v>
      </c>
      <c r="G92" s="860"/>
      <c r="H92" s="197">
        <v>25</v>
      </c>
      <c r="I92" s="243">
        <v>0.46500000000000002</v>
      </c>
      <c r="J92" s="198">
        <f t="shared" si="11"/>
        <v>11.625</v>
      </c>
      <c r="K92" s="203">
        <f>'Het totale gemiddelde'!D102</f>
        <v>0.41883767535070138</v>
      </c>
      <c r="L92" s="199">
        <f t="shared" si="12"/>
        <v>10.470941883767534</v>
      </c>
      <c r="M92" s="200">
        <f t="shared" si="13"/>
        <v>10.470941883767534</v>
      </c>
      <c r="N92" s="278" t="s">
        <v>457</v>
      </c>
    </row>
    <row r="93" spans="1:14" ht="15" customHeight="1" x14ac:dyDescent="0.25">
      <c r="A93" s="311" t="s">
        <v>160</v>
      </c>
      <c r="B93" s="24">
        <v>92</v>
      </c>
      <c r="C93" s="4">
        <v>8</v>
      </c>
      <c r="D93" s="941" t="s">
        <v>591</v>
      </c>
      <c r="E93" s="24" t="s">
        <v>588</v>
      </c>
      <c r="F93" s="274" t="s">
        <v>553</v>
      </c>
      <c r="G93" s="980" t="s">
        <v>215</v>
      </c>
      <c r="H93" s="206">
        <v>25</v>
      </c>
      <c r="I93" s="302">
        <v>0.38</v>
      </c>
      <c r="J93" s="323">
        <f t="shared" si="11"/>
        <v>9.5</v>
      </c>
      <c r="K93" s="203">
        <f>'Het totale gemiddelde'!D103</f>
        <v>0.34463276836158191</v>
      </c>
      <c r="L93" s="199">
        <f t="shared" si="12"/>
        <v>8.6158192090395485</v>
      </c>
      <c r="M93" s="200">
        <f t="shared" si="13"/>
        <v>8.6158192090395485</v>
      </c>
      <c r="N93" s="287" t="s">
        <v>600</v>
      </c>
    </row>
    <row r="94" spans="1:14" x14ac:dyDescent="0.25">
      <c r="A94" s="321"/>
      <c r="B94" s="319">
        <v>93</v>
      </c>
      <c r="C94" s="2">
        <v>9</v>
      </c>
      <c r="D94" s="1" t="s">
        <v>540</v>
      </c>
      <c r="E94" s="24" t="s">
        <v>355</v>
      </c>
      <c r="F94" s="182" t="s">
        <v>212</v>
      </c>
      <c r="G94" s="185" t="s">
        <v>537</v>
      </c>
      <c r="H94" s="197">
        <v>25</v>
      </c>
      <c r="I94" s="244">
        <v>0.4556962</v>
      </c>
      <c r="J94" s="198">
        <f t="shared" si="11"/>
        <v>11.392405</v>
      </c>
      <c r="K94" s="203">
        <f>'Het totale gemiddelde'!D104</f>
        <v>0.33011583011583012</v>
      </c>
      <c r="L94" s="199">
        <f t="shared" si="12"/>
        <v>8.2528957528957534</v>
      </c>
      <c r="M94" s="200">
        <f t="shared" si="13"/>
        <v>8.2528957528957534</v>
      </c>
      <c r="N94" s="278" t="s">
        <v>446</v>
      </c>
    </row>
    <row r="95" spans="1:14" x14ac:dyDescent="0.25">
      <c r="A95" s="321"/>
      <c r="B95" s="319">
        <v>94</v>
      </c>
      <c r="C95" s="2">
        <v>10</v>
      </c>
      <c r="D95" s="87" t="s">
        <v>596</v>
      </c>
      <c r="E95" s="4" t="s">
        <v>597</v>
      </c>
      <c r="F95" s="182" t="s">
        <v>598</v>
      </c>
      <c r="G95" s="980" t="s">
        <v>717</v>
      </c>
      <c r="H95" s="197">
        <v>25</v>
      </c>
      <c r="I95" s="334">
        <v>0.38</v>
      </c>
      <c r="J95" s="198">
        <f t="shared" si="11"/>
        <v>9.5</v>
      </c>
      <c r="K95" s="203">
        <f>'Het totale gemiddelde'!D105</f>
        <v>0.37419354838709679</v>
      </c>
      <c r="L95" s="199">
        <f t="shared" si="12"/>
        <v>9.3548387096774199</v>
      </c>
      <c r="M95" s="200">
        <f t="shared" si="13"/>
        <v>9.3548387096774199</v>
      </c>
      <c r="N95" s="285" t="s">
        <v>599</v>
      </c>
    </row>
    <row r="96" spans="1:14" x14ac:dyDescent="0.25">
      <c r="A96" s="335"/>
      <c r="B96" s="319">
        <v>95</v>
      </c>
      <c r="C96" s="2">
        <v>11</v>
      </c>
      <c r="D96" s="1" t="s">
        <v>529</v>
      </c>
      <c r="E96" s="24" t="s">
        <v>493</v>
      </c>
      <c r="F96" s="275" t="s">
        <v>496</v>
      </c>
      <c r="G96" s="185">
        <v>3</v>
      </c>
      <c r="H96" s="206">
        <v>25</v>
      </c>
      <c r="I96" s="336">
        <v>0.38</v>
      </c>
      <c r="J96" s="323">
        <f t="shared" si="11"/>
        <v>9.5</v>
      </c>
      <c r="K96" s="203">
        <f>'Het totale gemiddelde'!D106</f>
        <v>0.365234375</v>
      </c>
      <c r="L96" s="199">
        <f t="shared" si="12"/>
        <v>9.130859375</v>
      </c>
      <c r="M96" s="200">
        <f t="shared" si="13"/>
        <v>9.130859375</v>
      </c>
      <c r="N96" s="278" t="s">
        <v>494</v>
      </c>
    </row>
    <row r="97" spans="1:15" ht="15.75" thickBot="1" x14ac:dyDescent="0.3">
      <c r="A97" s="337"/>
      <c r="B97" s="328">
        <v>96</v>
      </c>
      <c r="C97" s="272">
        <v>12</v>
      </c>
      <c r="D97" s="149" t="s">
        <v>388</v>
      </c>
      <c r="E97" s="26" t="s">
        <v>227</v>
      </c>
      <c r="F97" s="241" t="s">
        <v>304</v>
      </c>
      <c r="G97" s="188">
        <v>3</v>
      </c>
      <c r="H97" s="338">
        <v>25</v>
      </c>
      <c r="I97" s="339">
        <v>0.38</v>
      </c>
      <c r="J97" s="340">
        <f t="shared" si="11"/>
        <v>9.5</v>
      </c>
      <c r="K97" s="203">
        <f>'Het totale gemiddelde'!D107</f>
        <v>0.38144329896907214</v>
      </c>
      <c r="L97" s="317">
        <f t="shared" si="12"/>
        <v>9.536082474226804</v>
      </c>
      <c r="M97" s="318">
        <f t="shared" si="13"/>
        <v>9.536082474226804</v>
      </c>
      <c r="N97" s="281" t="s">
        <v>458</v>
      </c>
    </row>
    <row r="98" spans="1:15" s="201" customFormat="1" ht="15" customHeight="1" thickBot="1" x14ac:dyDescent="0.3">
      <c r="A98" s="341"/>
      <c r="B98" s="942"/>
      <c r="C98" s="942"/>
      <c r="D98" s="1009" t="s">
        <v>325</v>
      </c>
      <c r="E98" s="942"/>
      <c r="F98" s="945"/>
      <c r="G98" s="946"/>
      <c r="H98" s="947"/>
      <c r="I98" s="948"/>
      <c r="J98" s="949"/>
      <c r="K98" s="950"/>
      <c r="L98" s="950"/>
      <c r="M98" s="943"/>
      <c r="N98" s="286">
        <f>COUNTA(N2:N97)</f>
        <v>87</v>
      </c>
      <c r="O98" s="267"/>
    </row>
    <row r="99" spans="1:15" s="268" customFormat="1" ht="15" customHeight="1" x14ac:dyDescent="0.25">
      <c r="A99" s="13"/>
      <c r="B99" s="24"/>
      <c r="C99" s="4"/>
      <c r="D99" s="43" t="s">
        <v>642</v>
      </c>
      <c r="E99" s="23" t="s">
        <v>643</v>
      </c>
      <c r="F99" s="991" t="s">
        <v>644</v>
      </c>
      <c r="G99" s="980">
        <v>3</v>
      </c>
      <c r="H99" s="197">
        <v>25</v>
      </c>
      <c r="I99" s="244">
        <v>0.78</v>
      </c>
      <c r="J99" s="264">
        <f t="shared" si="11"/>
        <v>19.5</v>
      </c>
      <c r="K99" s="994">
        <f>'Het totale gemiddelde'!D108</f>
        <v>0</v>
      </c>
      <c r="L99" s="994">
        <f t="shared" ref="L99" si="14">SUM(K99*H99)</f>
        <v>0</v>
      </c>
      <c r="M99" s="200">
        <f t="shared" si="13"/>
        <v>0</v>
      </c>
      <c r="N99" s="4" t="s">
        <v>689</v>
      </c>
      <c r="O99" s="267"/>
    </row>
    <row r="100" spans="1:15" ht="15" customHeight="1" x14ac:dyDescent="0.25">
      <c r="B100" s="24"/>
      <c r="C100" s="4"/>
      <c r="D100" s="43" t="s">
        <v>690</v>
      </c>
      <c r="E100" s="997" t="s">
        <v>699</v>
      </c>
      <c r="F100" s="993" t="s">
        <v>692</v>
      </c>
      <c r="G100" s="980">
        <v>1</v>
      </c>
      <c r="H100" s="197">
        <v>25</v>
      </c>
      <c r="I100" s="244">
        <v>0.78</v>
      </c>
      <c r="J100" s="264">
        <f t="shared" ref="J100:J102" si="15">SUM(H100*I100)</f>
        <v>19.5</v>
      </c>
      <c r="K100" s="199">
        <f>'Het totale gemiddelde'!D109</f>
        <v>0</v>
      </c>
      <c r="L100" s="199">
        <f t="shared" ref="L100:L102" si="16">SUM(K100*H100)</f>
        <v>0</v>
      </c>
      <c r="M100" s="200">
        <f t="shared" ref="M100:M102" si="17">L100</f>
        <v>0</v>
      </c>
      <c r="N100" s="4" t="s">
        <v>693</v>
      </c>
      <c r="O100" s="267"/>
    </row>
    <row r="101" spans="1:15" ht="15" customHeight="1" x14ac:dyDescent="0.25">
      <c r="B101" s="24"/>
      <c r="C101" s="4"/>
      <c r="D101" s="43" t="s">
        <v>691</v>
      </c>
      <c r="E101" s="22" t="s">
        <v>696</v>
      </c>
      <c r="F101" s="992" t="s">
        <v>694</v>
      </c>
      <c r="G101" s="980">
        <v>3</v>
      </c>
      <c r="H101" s="197">
        <v>25</v>
      </c>
      <c r="I101" s="244">
        <v>0.57999999999999996</v>
      </c>
      <c r="J101" s="264">
        <f t="shared" si="15"/>
        <v>14.499999999999998</v>
      </c>
      <c r="K101" s="199">
        <f>'Het totale gemiddelde'!D110</f>
        <v>0</v>
      </c>
      <c r="L101" s="199">
        <f t="shared" si="16"/>
        <v>0</v>
      </c>
      <c r="M101" s="200">
        <f t="shared" si="17"/>
        <v>0</v>
      </c>
      <c r="N101" s="4" t="s">
        <v>695</v>
      </c>
      <c r="O101" s="267"/>
    </row>
    <row r="102" spans="1:15" ht="15" customHeight="1" x14ac:dyDescent="0.25">
      <c r="B102" s="24"/>
      <c r="C102" s="4"/>
      <c r="D102" s="43" t="s">
        <v>700</v>
      </c>
      <c r="E102" s="4" t="s">
        <v>698</v>
      </c>
      <c r="F102" s="876" t="s">
        <v>701</v>
      </c>
      <c r="G102" s="980">
        <v>2</v>
      </c>
      <c r="H102" s="197">
        <v>25</v>
      </c>
      <c r="I102" s="244">
        <v>1.5</v>
      </c>
      <c r="J102" s="264">
        <f t="shared" si="15"/>
        <v>37.5</v>
      </c>
      <c r="K102" s="203">
        <f>'Het totale gemiddelde'!D111</f>
        <v>0</v>
      </c>
      <c r="L102" s="203">
        <f t="shared" si="16"/>
        <v>0</v>
      </c>
      <c r="M102" s="200">
        <f t="shared" si="17"/>
        <v>0</v>
      </c>
      <c r="N102" s="4" t="s">
        <v>702</v>
      </c>
      <c r="O102" s="267"/>
    </row>
    <row r="103" spans="1:15" ht="14.25" x14ac:dyDescent="0.2">
      <c r="B103" s="24"/>
      <c r="C103" s="4"/>
      <c r="D103" s="48"/>
      <c r="E103" s="197"/>
      <c r="F103" s="48"/>
      <c r="G103" s="48"/>
      <c r="H103" s="48"/>
      <c r="I103" s="48"/>
      <c r="J103" s="48"/>
      <c r="K103" s="48"/>
      <c r="L103" s="48"/>
      <c r="M103" s="48"/>
      <c r="N103" s="48"/>
      <c r="O103" s="267"/>
    </row>
    <row r="104" spans="1:15" ht="14.25" x14ac:dyDescent="0.2">
      <c r="B104" s="24"/>
      <c r="C104" s="4"/>
      <c r="D104" s="48"/>
      <c r="E104" s="197"/>
      <c r="F104" s="48"/>
      <c r="G104" s="48"/>
      <c r="H104" s="48"/>
      <c r="I104" s="48"/>
      <c r="J104" s="48"/>
      <c r="K104" s="48"/>
      <c r="L104" s="48"/>
      <c r="M104" s="48"/>
      <c r="N104" s="48"/>
      <c r="O104" s="267"/>
    </row>
    <row r="105" spans="1:15" ht="14.25" x14ac:dyDescent="0.2">
      <c r="B105" s="24"/>
      <c r="C105" s="4"/>
      <c r="D105" s="48"/>
      <c r="E105" s="197"/>
      <c r="F105" s="48"/>
      <c r="G105" s="48"/>
      <c r="H105" s="48"/>
      <c r="I105" s="48"/>
      <c r="J105" s="48"/>
      <c r="K105" s="48"/>
      <c r="L105" s="48"/>
      <c r="M105" s="48"/>
      <c r="N105" s="48"/>
      <c r="O105" s="267"/>
    </row>
    <row r="106" spans="1:15" ht="14.25" x14ac:dyDescent="0.2">
      <c r="B106" s="24"/>
      <c r="C106" s="4"/>
      <c r="D106" s="48"/>
      <c r="E106" s="197"/>
      <c r="F106" s="48"/>
      <c r="G106" s="48"/>
      <c r="H106" s="48"/>
      <c r="I106" s="48"/>
      <c r="J106" s="48"/>
      <c r="K106" s="48"/>
      <c r="L106" s="48"/>
      <c r="M106" s="48"/>
      <c r="N106" s="48"/>
      <c r="O106" s="267"/>
    </row>
    <row r="107" spans="1:15" ht="14.25" x14ac:dyDescent="0.2">
      <c r="B107" s="24"/>
      <c r="C107" s="4"/>
      <c r="D107" s="48"/>
      <c r="E107" s="197"/>
      <c r="F107" s="48"/>
      <c r="G107" s="48"/>
      <c r="H107" s="48"/>
      <c r="I107" s="48"/>
      <c r="J107" s="48"/>
      <c r="K107" s="48"/>
      <c r="L107" s="48"/>
      <c r="M107" s="48"/>
      <c r="N107" s="48"/>
    </row>
    <row r="108" spans="1:15" ht="14.25" x14ac:dyDescent="0.2">
      <c r="B108" s="24"/>
      <c r="C108" s="4"/>
      <c r="D108" s="48"/>
      <c r="E108" s="197"/>
      <c r="F108" s="48"/>
      <c r="G108" s="48"/>
      <c r="H108" s="48"/>
      <c r="I108" s="48"/>
      <c r="J108" s="48"/>
      <c r="K108" s="48"/>
      <c r="L108" s="48"/>
      <c r="M108" s="48"/>
      <c r="N108" s="48"/>
    </row>
    <row r="109" spans="1:15" ht="14.25" x14ac:dyDescent="0.2">
      <c r="B109" s="24"/>
      <c r="C109" s="4"/>
      <c r="D109" s="48"/>
      <c r="E109" s="197"/>
      <c r="F109" s="48"/>
      <c r="G109" s="48"/>
      <c r="H109" s="48"/>
      <c r="I109" s="48"/>
      <c r="J109" s="48"/>
      <c r="K109" s="48"/>
      <c r="L109" s="48"/>
      <c r="M109" s="48"/>
      <c r="N109" s="48"/>
    </row>
    <row r="110" spans="1:15" thickBot="1" x14ac:dyDescent="0.25">
      <c r="B110" s="26"/>
      <c r="C110" s="194"/>
      <c r="D110" s="270"/>
      <c r="E110" s="314"/>
      <c r="F110" s="270"/>
      <c r="G110" s="270"/>
      <c r="H110" s="270"/>
      <c r="I110" s="270"/>
      <c r="J110" s="270"/>
      <c r="K110" s="270"/>
      <c r="L110" s="270"/>
      <c r="M110" s="270"/>
      <c r="N110" s="270"/>
    </row>
    <row r="111" spans="1:15" x14ac:dyDescent="0.25">
      <c r="B111" s="25"/>
      <c r="C111" s="22"/>
      <c r="D111" s="21"/>
      <c r="E111" s="22"/>
      <c r="G111" s="187"/>
      <c r="H111" s="263"/>
      <c r="I111" s="243"/>
      <c r="J111" s="769"/>
      <c r="K111" s="770"/>
      <c r="L111" s="770"/>
      <c r="M111" s="771"/>
    </row>
    <row r="112" spans="1:15" x14ac:dyDescent="0.25">
      <c r="B112" s="24"/>
      <c r="C112" s="4"/>
      <c r="E112" s="4"/>
      <c r="H112" s="197"/>
    </row>
    <row r="113" spans="2:8" x14ac:dyDescent="0.25">
      <c r="B113" s="24"/>
      <c r="C113" s="4"/>
      <c r="E113" s="4"/>
      <c r="H113" s="197"/>
    </row>
    <row r="114" spans="2:8" x14ac:dyDescent="0.25">
      <c r="B114" s="24"/>
      <c r="C114" s="4"/>
      <c r="E114" s="4"/>
      <c r="H114" s="197"/>
    </row>
  </sheetData>
  <sheetProtection formatCells="0" formatColumns="0" formatRows="0" insertColumns="0" insertRows="0" insertHyperlinks="0" deleteColumns="0" deleteRows="0" sort="0" autoFilter="0" pivotTables="0"/>
  <sortState ref="D49:O97">
    <sortCondition descending="1" ref="O48"/>
  </sortState>
  <hyperlinks>
    <hyperlink ref="N76" r:id="rId1"/>
    <hyperlink ref="N19" r:id="rId2"/>
    <hyperlink ref="N44" r:id="rId3"/>
    <hyperlink ref="N83" r:id="rId4"/>
    <hyperlink ref="N80" r:id="rId5"/>
  </hyperlinks>
  <printOptions horizontalCentered="1" verticalCentered="1"/>
  <pageMargins left="0" right="0" top="0" bottom="0" header="0" footer="0"/>
  <pageSetup paperSize="9" scale="54" orientation="portrait"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F98"/>
  <sheetViews>
    <sheetView zoomScaleNormal="100" workbookViewId="0">
      <pane xSplit="2" ySplit="2" topLeftCell="C3" activePane="bottomRight" state="frozen"/>
      <selection pane="topRight" activeCell="B1" sqref="B1"/>
      <selection pane="bottomLeft" activeCell="A3" sqref="A3"/>
      <selection pane="bottomRight"/>
    </sheetView>
  </sheetViews>
  <sheetFormatPr defaultColWidth="8.85546875" defaultRowHeight="14.25" x14ac:dyDescent="0.2"/>
  <cols>
    <col min="1" max="1" width="12.5703125" style="10" customWidth="1"/>
    <col min="2" max="2" width="7.7109375" style="10" customWidth="1"/>
    <col min="3" max="3" width="20.5703125" style="585" customWidth="1"/>
    <col min="4" max="4" width="18.28515625" style="438" customWidth="1"/>
    <col min="5" max="5" width="15" style="586" customWidth="1"/>
    <col min="6" max="6" width="11.85546875" style="587" customWidth="1"/>
    <col min="7" max="16384" width="8.85546875" style="10"/>
  </cols>
  <sheetData>
    <row r="1" spans="1:6" ht="20.100000000000001" customHeight="1" x14ac:dyDescent="0.2">
      <c r="B1" s="1037"/>
      <c r="C1" s="1037"/>
      <c r="D1" s="1033" t="s">
        <v>357</v>
      </c>
      <c r="E1" s="1033" t="s">
        <v>47</v>
      </c>
      <c r="F1" s="1035" t="s">
        <v>46</v>
      </c>
    </row>
    <row r="2" spans="1:6" ht="20.100000000000001" customHeight="1" thickBot="1" x14ac:dyDescent="0.25">
      <c r="B2" s="1038"/>
      <c r="C2" s="1038"/>
      <c r="D2" s="1034"/>
      <c r="E2" s="1034"/>
      <c r="F2" s="1036"/>
    </row>
    <row r="3" spans="1:6" ht="15" customHeight="1" x14ac:dyDescent="0.2">
      <c r="A3" s="565"/>
      <c r="B3" s="566">
        <v>1</v>
      </c>
      <c r="C3" s="207" t="str">
        <f>'Het totale gemiddelde'!A5</f>
        <v>Severs Dick</v>
      </c>
      <c r="D3" s="208">
        <v>22</v>
      </c>
      <c r="E3" s="567">
        <f>SUM(D3)-F3</f>
        <v>3</v>
      </c>
      <c r="F3" s="568">
        <f>SUM('Het totale gemiddelde'!I5)</f>
        <v>19</v>
      </c>
    </row>
    <row r="4" spans="1:6" ht="15" customHeight="1" x14ac:dyDescent="0.2">
      <c r="A4" s="569"/>
      <c r="B4" s="4">
        <v>2</v>
      </c>
      <c r="C4" s="209" t="str">
        <f>'Het totale gemiddelde'!A6</f>
        <v>Uitgevallen Leeuw de Geurt</v>
      </c>
      <c r="D4" s="210">
        <v>22</v>
      </c>
      <c r="E4" s="570">
        <f t="shared" ref="E4:E67" si="0">SUM(D4)-F4</f>
        <v>22</v>
      </c>
      <c r="F4" s="403">
        <f>SUM('Het totale gemiddelde'!I6)</f>
        <v>0</v>
      </c>
    </row>
    <row r="5" spans="1:6" ht="15" customHeight="1" x14ac:dyDescent="0.25">
      <c r="A5" s="571"/>
      <c r="B5" s="4">
        <v>3</v>
      </c>
      <c r="C5" s="209" t="str">
        <f>'Het totale gemiddelde'!A7</f>
        <v>Bouwman Ad</v>
      </c>
      <c r="D5" s="210">
        <v>22</v>
      </c>
      <c r="E5" s="570">
        <f t="shared" si="0"/>
        <v>3</v>
      </c>
      <c r="F5" s="403">
        <f>SUM('Het totale gemiddelde'!I7)</f>
        <v>19</v>
      </c>
    </row>
    <row r="6" spans="1:6" ht="15" customHeight="1" x14ac:dyDescent="0.25">
      <c r="A6" s="571"/>
      <c r="B6" s="4">
        <v>4</v>
      </c>
      <c r="C6" s="209" t="str">
        <f>'Het totale gemiddelde'!A8</f>
        <v>Beerthuizen Joop</v>
      </c>
      <c r="D6" s="210">
        <v>22</v>
      </c>
      <c r="E6" s="570">
        <f t="shared" si="0"/>
        <v>3</v>
      </c>
      <c r="F6" s="403">
        <f>SUM('Het totale gemiddelde'!I8)</f>
        <v>19</v>
      </c>
    </row>
    <row r="7" spans="1:6" ht="15" customHeight="1" x14ac:dyDescent="0.25">
      <c r="A7" s="571" t="s">
        <v>217</v>
      </c>
      <c r="B7" s="4">
        <v>5</v>
      </c>
      <c r="C7" s="209" t="str">
        <f>'Het totale gemiddelde'!A9</f>
        <v>Oostrum van Piet</v>
      </c>
      <c r="D7" s="210">
        <v>22</v>
      </c>
      <c r="E7" s="570">
        <f t="shared" si="0"/>
        <v>3</v>
      </c>
      <c r="F7" s="403">
        <f>SUM('Het totale gemiddelde'!I9)</f>
        <v>19</v>
      </c>
    </row>
    <row r="8" spans="1:6" ht="15" customHeight="1" x14ac:dyDescent="0.25">
      <c r="A8" s="571" t="s">
        <v>165</v>
      </c>
      <c r="B8" s="4">
        <v>6</v>
      </c>
      <c r="C8" s="209" t="str">
        <f>'Het totale gemiddelde'!A10</f>
        <v>Zande v.d.Piet</v>
      </c>
      <c r="D8" s="210">
        <v>22</v>
      </c>
      <c r="E8" s="570">
        <f t="shared" si="0"/>
        <v>3</v>
      </c>
      <c r="F8" s="403">
        <f>SUM('Het totale gemiddelde'!I10)</f>
        <v>19</v>
      </c>
    </row>
    <row r="9" spans="1:6" ht="15" customHeight="1" x14ac:dyDescent="0.25">
      <c r="A9" s="571">
        <v>22</v>
      </c>
      <c r="B9" s="22">
        <v>7</v>
      </c>
      <c r="C9" s="209" t="str">
        <f>'Het totale gemiddelde'!A11</f>
        <v>Kolfschoten Tom</v>
      </c>
      <c r="D9" s="210">
        <v>22</v>
      </c>
      <c r="E9" s="570">
        <f t="shared" si="0"/>
        <v>3</v>
      </c>
      <c r="F9" s="403">
        <f>SUM('Het totale gemiddelde'!I11)</f>
        <v>19</v>
      </c>
    </row>
    <row r="10" spans="1:6" ht="15" customHeight="1" x14ac:dyDescent="0.25">
      <c r="A10" s="572" t="s">
        <v>160</v>
      </c>
      <c r="B10" s="4">
        <v>8</v>
      </c>
      <c r="C10" s="209" t="str">
        <f>'Het totale gemiddelde'!A12</f>
        <v>Vlooswijk Cees</v>
      </c>
      <c r="D10" s="210">
        <v>22</v>
      </c>
      <c r="E10" s="570">
        <f t="shared" si="0"/>
        <v>3</v>
      </c>
      <c r="F10" s="403">
        <f>SUM('Het totale gemiddelde'!I12)</f>
        <v>19</v>
      </c>
    </row>
    <row r="11" spans="1:6" ht="15" customHeight="1" x14ac:dyDescent="0.2">
      <c r="A11" s="573"/>
      <c r="B11" s="22">
        <v>9</v>
      </c>
      <c r="C11" s="209" t="str">
        <f>'Het totale gemiddelde'!A13</f>
        <v>Hoogeboom Hennie</v>
      </c>
      <c r="D11" s="210">
        <v>22</v>
      </c>
      <c r="E11" s="570">
        <f t="shared" si="0"/>
        <v>3</v>
      </c>
      <c r="F11" s="403">
        <f>SUM('Het totale gemiddelde'!I13)</f>
        <v>19</v>
      </c>
    </row>
    <row r="12" spans="1:6" ht="15" customHeight="1" x14ac:dyDescent="0.2">
      <c r="A12" s="573"/>
      <c r="B12" s="4">
        <v>10</v>
      </c>
      <c r="C12" s="209" t="str">
        <f>'Het totale gemiddelde'!A14</f>
        <v>Reusken Harry*</v>
      </c>
      <c r="D12" s="210">
        <v>22</v>
      </c>
      <c r="E12" s="570">
        <f t="shared" si="0"/>
        <v>3</v>
      </c>
      <c r="F12" s="403">
        <f>SUM('Het totale gemiddelde'!I14)</f>
        <v>19</v>
      </c>
    </row>
    <row r="13" spans="1:6" ht="15" customHeight="1" x14ac:dyDescent="0.2">
      <c r="A13" s="574"/>
      <c r="B13" s="22">
        <v>11</v>
      </c>
      <c r="C13" s="209" t="str">
        <f>'Het totale gemiddelde'!A15</f>
        <v>Overleden Anton Kolfschoten</v>
      </c>
      <c r="D13" s="210">
        <v>22</v>
      </c>
      <c r="E13" s="570">
        <f t="shared" si="0"/>
        <v>12</v>
      </c>
      <c r="F13" s="403">
        <f>SUM('Het totale gemiddelde'!I15)</f>
        <v>10</v>
      </c>
    </row>
    <row r="14" spans="1:6" ht="15" customHeight="1" thickBot="1" x14ac:dyDescent="0.25">
      <c r="A14" s="575"/>
      <c r="B14" s="194">
        <v>12</v>
      </c>
      <c r="C14" s="211" t="str">
        <f>'Het totale gemiddelde'!A16</f>
        <v>Kuijer Joop</v>
      </c>
      <c r="D14" s="212">
        <v>22</v>
      </c>
      <c r="E14" s="576">
        <f t="shared" si="0"/>
        <v>3</v>
      </c>
      <c r="F14" s="459">
        <f>SUM('Het totale gemiddelde'!I16)</f>
        <v>19</v>
      </c>
    </row>
    <row r="15" spans="1:6" ht="15" customHeight="1" x14ac:dyDescent="0.2">
      <c r="A15" s="574"/>
      <c r="B15" s="22">
        <v>13</v>
      </c>
      <c r="C15" s="213" t="str">
        <f>'Het totale gemiddelde'!A18</f>
        <v>Scheel Albert</v>
      </c>
      <c r="D15" s="210">
        <v>22</v>
      </c>
      <c r="E15" s="567">
        <f t="shared" si="0"/>
        <v>1</v>
      </c>
      <c r="F15" s="384">
        <f>SUM('Het totale gemiddelde'!I18)</f>
        <v>21</v>
      </c>
    </row>
    <row r="16" spans="1:6" ht="15" customHeight="1" x14ac:dyDescent="0.2">
      <c r="A16" s="574"/>
      <c r="B16" s="4">
        <v>14</v>
      </c>
      <c r="C16" s="213" t="str">
        <f>'Het totale gemiddelde'!A19</f>
        <v xml:space="preserve">Wissel de Ben </v>
      </c>
      <c r="D16" s="210">
        <v>22</v>
      </c>
      <c r="E16" s="570">
        <f t="shared" si="0"/>
        <v>1</v>
      </c>
      <c r="F16" s="384">
        <f>SUM('Het totale gemiddelde'!I19)</f>
        <v>21</v>
      </c>
    </row>
    <row r="17" spans="1:6" ht="15" customHeight="1" x14ac:dyDescent="0.2">
      <c r="A17" s="574"/>
      <c r="B17" s="4">
        <v>15</v>
      </c>
      <c r="C17" s="213" t="str">
        <f>'Het totale gemiddelde'!A20</f>
        <v>Haselkamp v.d.Toon</v>
      </c>
      <c r="D17" s="210">
        <v>22</v>
      </c>
      <c r="E17" s="570">
        <f t="shared" si="0"/>
        <v>1</v>
      </c>
      <c r="F17" s="384">
        <f>SUM('Het totale gemiddelde'!I20)</f>
        <v>21</v>
      </c>
    </row>
    <row r="18" spans="1:6" ht="15" customHeight="1" x14ac:dyDescent="0.2">
      <c r="A18" s="577"/>
      <c r="B18" s="4">
        <v>16</v>
      </c>
      <c r="C18" s="213" t="str">
        <f>'Het totale gemiddelde'!A21</f>
        <v>Rooijen van Albert</v>
      </c>
      <c r="D18" s="210">
        <v>22</v>
      </c>
      <c r="E18" s="570">
        <f t="shared" si="0"/>
        <v>1</v>
      </c>
      <c r="F18" s="384">
        <f>SUM('Het totale gemiddelde'!I21)</f>
        <v>21</v>
      </c>
    </row>
    <row r="19" spans="1:6" ht="15" customHeight="1" x14ac:dyDescent="0.2">
      <c r="A19" s="574" t="s">
        <v>217</v>
      </c>
      <c r="B19" s="4">
        <v>17</v>
      </c>
      <c r="C19" s="213" t="str">
        <f>'Het totale gemiddelde'!A22</f>
        <v>Witjes Ge</v>
      </c>
      <c r="D19" s="210">
        <v>22</v>
      </c>
      <c r="E19" s="570">
        <f t="shared" si="0"/>
        <v>1</v>
      </c>
      <c r="F19" s="384">
        <f>SUM('Het totale gemiddelde'!I22)</f>
        <v>21</v>
      </c>
    </row>
    <row r="20" spans="1:6" ht="15" customHeight="1" x14ac:dyDescent="0.2">
      <c r="A20" s="574" t="s">
        <v>80</v>
      </c>
      <c r="B20" s="4">
        <v>18</v>
      </c>
      <c r="C20" s="213" t="str">
        <f>'Het totale gemiddelde'!A23</f>
        <v>Schaik van Koos</v>
      </c>
      <c r="D20" s="210">
        <v>22</v>
      </c>
      <c r="E20" s="570">
        <f t="shared" si="0"/>
        <v>1</v>
      </c>
      <c r="F20" s="384">
        <f>SUM('Het totale gemiddelde'!I23)</f>
        <v>21</v>
      </c>
    </row>
    <row r="21" spans="1:6" ht="15" customHeight="1" x14ac:dyDescent="0.2">
      <c r="A21" s="574">
        <v>22</v>
      </c>
      <c r="B21" s="22">
        <v>19</v>
      </c>
      <c r="C21" s="213" t="str">
        <f>'Het totale gemiddelde'!A24</f>
        <v>Wijk v.Ton</v>
      </c>
      <c r="D21" s="210">
        <v>22</v>
      </c>
      <c r="E21" s="570">
        <f t="shared" si="0"/>
        <v>1</v>
      </c>
      <c r="F21" s="384">
        <f>SUM('Het totale gemiddelde'!I24)</f>
        <v>21</v>
      </c>
    </row>
    <row r="22" spans="1:6" ht="15" customHeight="1" x14ac:dyDescent="0.2">
      <c r="A22" s="577" t="s">
        <v>160</v>
      </c>
      <c r="B22" s="4">
        <v>20</v>
      </c>
      <c r="C22" s="213" t="str">
        <f>'Het totale gemiddelde'!A25</f>
        <v>Kraan Ries</v>
      </c>
      <c r="D22" s="210">
        <v>22</v>
      </c>
      <c r="E22" s="570">
        <f t="shared" si="0"/>
        <v>1</v>
      </c>
      <c r="F22" s="384">
        <f>SUM('Het totale gemiddelde'!I25)</f>
        <v>21</v>
      </c>
    </row>
    <row r="23" spans="1:6" ht="15" customHeight="1" x14ac:dyDescent="0.2">
      <c r="A23" s="578"/>
      <c r="B23" s="22">
        <v>21</v>
      </c>
      <c r="C23" s="213" t="str">
        <f>'Het totale gemiddelde'!A26</f>
        <v>uitgevallen Levering Bas*</v>
      </c>
      <c r="D23" s="210">
        <v>22</v>
      </c>
      <c r="E23" s="570">
        <f t="shared" si="0"/>
        <v>11</v>
      </c>
      <c r="F23" s="384">
        <f>SUM('Het totale gemiddelde'!I26)</f>
        <v>11</v>
      </c>
    </row>
    <row r="24" spans="1:6" ht="15" customHeight="1" x14ac:dyDescent="0.2">
      <c r="A24" s="578"/>
      <c r="B24" s="4">
        <v>22</v>
      </c>
      <c r="C24" s="213" t="str">
        <f>'Het totale gemiddelde'!A27</f>
        <v>Scheel Jaap</v>
      </c>
      <c r="D24" s="210">
        <v>22</v>
      </c>
      <c r="E24" s="570">
        <f t="shared" si="0"/>
        <v>1</v>
      </c>
      <c r="F24" s="384">
        <f>SUM('Het totale gemiddelde'!I27)</f>
        <v>21</v>
      </c>
    </row>
    <row r="25" spans="1:6" ht="15" customHeight="1" x14ac:dyDescent="0.2">
      <c r="A25" s="578"/>
      <c r="B25" s="4">
        <v>23</v>
      </c>
      <c r="C25" s="213" t="str">
        <f>'Het totale gemiddelde'!A28</f>
        <v>Heumen Wim</v>
      </c>
      <c r="D25" s="210">
        <v>22</v>
      </c>
      <c r="E25" s="570">
        <f t="shared" si="0"/>
        <v>1</v>
      </c>
      <c r="F25" s="384">
        <f>SUM('Het totale gemiddelde'!I28)</f>
        <v>21</v>
      </c>
    </row>
    <row r="26" spans="1:6" ht="15" customHeight="1" thickBot="1" x14ac:dyDescent="0.25">
      <c r="A26" s="575"/>
      <c r="B26" s="194">
        <v>24</v>
      </c>
      <c r="C26" s="214" t="str">
        <f>'Het totale gemiddelde'!A29</f>
        <v xml:space="preserve">Westland Ries </v>
      </c>
      <c r="D26" s="212">
        <v>22</v>
      </c>
      <c r="E26" s="576">
        <f t="shared" si="0"/>
        <v>1</v>
      </c>
      <c r="F26" s="459">
        <f>SUM('Het totale gemiddelde'!I29)</f>
        <v>21</v>
      </c>
    </row>
    <row r="27" spans="1:6" ht="15" customHeight="1" x14ac:dyDescent="0.2">
      <c r="A27" s="574"/>
      <c r="B27" s="22">
        <v>25</v>
      </c>
      <c r="C27" s="215" t="str">
        <f>'Het totale gemiddelde'!A31</f>
        <v>Baars Willem</v>
      </c>
      <c r="D27" s="210">
        <v>22</v>
      </c>
      <c r="E27" s="567">
        <f t="shared" si="0"/>
        <v>0</v>
      </c>
      <c r="F27" s="384">
        <f>SUM('Het totale gemiddelde'!I31)</f>
        <v>22</v>
      </c>
    </row>
    <row r="28" spans="1:6" ht="15" customHeight="1" x14ac:dyDescent="0.2">
      <c r="A28" s="574"/>
      <c r="B28" s="4">
        <v>26</v>
      </c>
      <c r="C28" s="215" t="str">
        <f>'Het totale gemiddelde'!A32</f>
        <v>Beus de Arnold</v>
      </c>
      <c r="D28" s="210">
        <v>22</v>
      </c>
      <c r="E28" s="570">
        <f t="shared" si="0"/>
        <v>0</v>
      </c>
      <c r="F28" s="384">
        <f>SUM('Het totale gemiddelde'!I32)</f>
        <v>22</v>
      </c>
    </row>
    <row r="29" spans="1:6" ht="15" customHeight="1" x14ac:dyDescent="0.2">
      <c r="A29" s="574"/>
      <c r="B29" s="4">
        <v>27</v>
      </c>
      <c r="C29" s="215" t="str">
        <f>'Het totale gemiddelde'!A33</f>
        <v>Vendrig Kees</v>
      </c>
      <c r="D29" s="210">
        <v>22</v>
      </c>
      <c r="E29" s="570">
        <f t="shared" si="0"/>
        <v>0</v>
      </c>
      <c r="F29" s="384">
        <f>SUM('Het totale gemiddelde'!I33)</f>
        <v>22</v>
      </c>
    </row>
    <row r="30" spans="1:6" ht="15" customHeight="1" x14ac:dyDescent="0.2">
      <c r="A30" s="574"/>
      <c r="B30" s="4">
        <v>28</v>
      </c>
      <c r="C30" s="215" t="str">
        <f>'Het totale gemiddelde'!A34</f>
        <v>Brand Piet*</v>
      </c>
      <c r="D30" s="210">
        <v>22</v>
      </c>
      <c r="E30" s="570">
        <f t="shared" si="0"/>
        <v>0</v>
      </c>
      <c r="F30" s="384">
        <f>SUM('Het totale gemiddelde'!I34)</f>
        <v>22</v>
      </c>
    </row>
    <row r="31" spans="1:6" ht="15" customHeight="1" x14ac:dyDescent="0.2">
      <c r="A31" s="577"/>
      <c r="B31" s="4">
        <v>29</v>
      </c>
      <c r="C31" s="215" t="str">
        <f>'Het totale gemiddelde'!A35</f>
        <v>Pol v.d.Joop</v>
      </c>
      <c r="D31" s="210">
        <v>22</v>
      </c>
      <c r="E31" s="570">
        <f t="shared" si="0"/>
        <v>0</v>
      </c>
      <c r="F31" s="384">
        <f>SUM('Het totale gemiddelde'!I35)</f>
        <v>22</v>
      </c>
    </row>
    <row r="32" spans="1:6" ht="15" customHeight="1" x14ac:dyDescent="0.2">
      <c r="A32" s="574" t="s">
        <v>217</v>
      </c>
      <c r="B32" s="4">
        <v>30</v>
      </c>
      <c r="C32" s="215" t="str">
        <f>'Het totale gemiddelde'!A36</f>
        <v>Beus de Jan*</v>
      </c>
      <c r="D32" s="210">
        <v>22</v>
      </c>
      <c r="E32" s="570">
        <f t="shared" si="0"/>
        <v>0</v>
      </c>
      <c r="F32" s="384">
        <f>SUM('Het totale gemiddelde'!I36)</f>
        <v>22</v>
      </c>
    </row>
    <row r="33" spans="1:6" ht="15" customHeight="1" x14ac:dyDescent="0.2">
      <c r="A33" s="574" t="s">
        <v>81</v>
      </c>
      <c r="B33" s="22">
        <v>31</v>
      </c>
      <c r="C33" s="215" t="str">
        <f>'Het totale gemiddelde'!A37</f>
        <v>Helsdingen Ab</v>
      </c>
      <c r="D33" s="210">
        <v>22</v>
      </c>
      <c r="E33" s="570">
        <f t="shared" si="0"/>
        <v>0</v>
      </c>
      <c r="F33" s="384">
        <f>SUM('Het totale gemiddelde'!I37)</f>
        <v>22</v>
      </c>
    </row>
    <row r="34" spans="1:6" ht="15" customHeight="1" x14ac:dyDescent="0.2">
      <c r="A34" s="574">
        <v>22</v>
      </c>
      <c r="B34" s="4">
        <v>32</v>
      </c>
      <c r="C34" s="215" t="str">
        <f>'Het totale gemiddelde'!A38</f>
        <v>Anbergen Joop</v>
      </c>
      <c r="D34" s="210">
        <v>22</v>
      </c>
      <c r="E34" s="570">
        <f t="shared" si="0"/>
        <v>0</v>
      </c>
      <c r="F34" s="384">
        <f>SUM('Het totale gemiddelde'!I38)</f>
        <v>22</v>
      </c>
    </row>
    <row r="35" spans="1:6" ht="15" customHeight="1" x14ac:dyDescent="0.2">
      <c r="A35" s="577" t="s">
        <v>160</v>
      </c>
      <c r="B35" s="22">
        <v>33</v>
      </c>
      <c r="C35" s="215" t="str">
        <f>'Het totale gemiddelde'!A39</f>
        <v>Wildschut Jan</v>
      </c>
      <c r="D35" s="210">
        <v>22</v>
      </c>
      <c r="E35" s="570">
        <f t="shared" si="0"/>
        <v>0</v>
      </c>
      <c r="F35" s="384">
        <f>SUM('Het totale gemiddelde'!I39)</f>
        <v>22</v>
      </c>
    </row>
    <row r="36" spans="1:6" ht="15" customHeight="1" x14ac:dyDescent="0.2">
      <c r="A36" s="579"/>
      <c r="B36" s="4">
        <v>34</v>
      </c>
      <c r="C36" s="215" t="str">
        <f>'Het totale gemiddelde'!A40</f>
        <v>Beem v.Gerrit</v>
      </c>
      <c r="D36" s="210">
        <v>22</v>
      </c>
      <c r="E36" s="570">
        <f t="shared" si="0"/>
        <v>0</v>
      </c>
      <c r="F36" s="384">
        <f>SUM('Het totale gemiddelde'!I40)</f>
        <v>22</v>
      </c>
    </row>
    <row r="37" spans="1:6" ht="15" customHeight="1" x14ac:dyDescent="0.2">
      <c r="A37" s="579"/>
      <c r="B37" s="4">
        <v>35</v>
      </c>
      <c r="C37" s="215" t="str">
        <f>'Het totale gemiddelde'!A41</f>
        <v>Groenewoud Dick</v>
      </c>
      <c r="D37" s="210">
        <v>22</v>
      </c>
      <c r="E37" s="570">
        <f t="shared" si="0"/>
        <v>0</v>
      </c>
      <c r="F37" s="384">
        <f>SUM('Het totale gemiddelde'!I41)</f>
        <v>22</v>
      </c>
    </row>
    <row r="38" spans="1:6" ht="15" customHeight="1" thickBot="1" x14ac:dyDescent="0.25">
      <c r="A38" s="580"/>
      <c r="B38" s="194">
        <v>36</v>
      </c>
      <c r="C38" s="216" t="str">
        <f>'Het totale gemiddelde'!A42</f>
        <v>Jong de Piet</v>
      </c>
      <c r="D38" s="212">
        <v>22</v>
      </c>
      <c r="E38" s="576">
        <f t="shared" si="0"/>
        <v>0</v>
      </c>
      <c r="F38" s="493">
        <f>SUM('Het totale gemiddelde'!I42)</f>
        <v>22</v>
      </c>
    </row>
    <row r="39" spans="1:6" ht="15" customHeight="1" x14ac:dyDescent="0.2">
      <c r="A39" s="574"/>
      <c r="B39" s="22">
        <v>37</v>
      </c>
      <c r="C39" s="215" t="str">
        <f>'Het totale gemiddelde'!A44</f>
        <v>Verleun Jan</v>
      </c>
      <c r="D39" s="210">
        <v>22</v>
      </c>
      <c r="E39" s="567">
        <f t="shared" si="0"/>
        <v>0</v>
      </c>
      <c r="F39" s="384">
        <f>SUM('Het totale gemiddelde'!I44)</f>
        <v>22</v>
      </c>
    </row>
    <row r="40" spans="1:6" ht="15" customHeight="1" x14ac:dyDescent="0.2">
      <c r="A40" s="574"/>
      <c r="B40" s="4">
        <v>38</v>
      </c>
      <c r="C40" s="215" t="str">
        <f>'Het totale gemiddelde'!A45</f>
        <v>Eijk v. Cees</v>
      </c>
      <c r="D40" s="210">
        <v>22</v>
      </c>
      <c r="E40" s="570">
        <f t="shared" si="0"/>
        <v>0</v>
      </c>
      <c r="F40" s="384">
        <f>SUM('Het totale gemiddelde'!I45)</f>
        <v>22</v>
      </c>
    </row>
    <row r="41" spans="1:6" ht="15" customHeight="1" x14ac:dyDescent="0.2">
      <c r="A41" s="574"/>
      <c r="B41" s="4">
        <v>39</v>
      </c>
      <c r="C41" s="215" t="str">
        <f>'Het totale gemiddelde'!A46</f>
        <v>Brand Bert</v>
      </c>
      <c r="D41" s="210">
        <v>22</v>
      </c>
      <c r="E41" s="570">
        <f t="shared" si="0"/>
        <v>0</v>
      </c>
      <c r="F41" s="384">
        <f>SUM('Het totale gemiddelde'!I46)</f>
        <v>22</v>
      </c>
    </row>
    <row r="42" spans="1:6" ht="15" customHeight="1" x14ac:dyDescent="0.2">
      <c r="A42" s="577"/>
      <c r="B42" s="4">
        <v>40</v>
      </c>
      <c r="C42" s="215" t="str">
        <f>'Het totale gemiddelde'!A47</f>
        <v>Kasteren van Harry</v>
      </c>
      <c r="D42" s="210">
        <v>22</v>
      </c>
      <c r="E42" s="570">
        <f t="shared" si="0"/>
        <v>0</v>
      </c>
      <c r="F42" s="384">
        <f>SUM('Het totale gemiddelde'!I47)</f>
        <v>22</v>
      </c>
    </row>
    <row r="43" spans="1:6" ht="15" customHeight="1" x14ac:dyDescent="0.2">
      <c r="A43" s="574" t="s">
        <v>217</v>
      </c>
      <c r="B43" s="22">
        <v>41</v>
      </c>
      <c r="C43" s="215" t="str">
        <f>'Het totale gemiddelde'!A48</f>
        <v>Janmaat Kees</v>
      </c>
      <c r="D43" s="210">
        <v>22</v>
      </c>
      <c r="E43" s="570">
        <f t="shared" si="0"/>
        <v>0</v>
      </c>
      <c r="F43" s="384">
        <f>SUM('Het totale gemiddelde'!I48)</f>
        <v>22</v>
      </c>
    </row>
    <row r="44" spans="1:6" ht="15" customHeight="1" x14ac:dyDescent="0.2">
      <c r="A44" s="574" t="s">
        <v>82</v>
      </c>
      <c r="B44" s="4">
        <v>42</v>
      </c>
      <c r="C44" s="215" t="str">
        <f>'Het totale gemiddelde'!A49</f>
        <v>Ruis Willem</v>
      </c>
      <c r="D44" s="210">
        <v>22</v>
      </c>
      <c r="E44" s="570">
        <f t="shared" si="0"/>
        <v>0</v>
      </c>
      <c r="F44" s="384">
        <f>SUM('Het totale gemiddelde'!I49)</f>
        <v>22</v>
      </c>
    </row>
    <row r="45" spans="1:6" ht="15" customHeight="1" x14ac:dyDescent="0.2">
      <c r="A45" s="574">
        <v>22</v>
      </c>
      <c r="B45" s="22">
        <v>43</v>
      </c>
      <c r="C45" s="215" t="str">
        <f>'Het totale gemiddelde'!A50</f>
        <v>Sleeuwenhoek Louis</v>
      </c>
      <c r="D45" s="210">
        <v>22</v>
      </c>
      <c r="E45" s="570">
        <f t="shared" si="0"/>
        <v>0</v>
      </c>
      <c r="F45" s="384">
        <f>SUM('Het totale gemiddelde'!I50)</f>
        <v>22</v>
      </c>
    </row>
    <row r="46" spans="1:6" ht="15" customHeight="1" x14ac:dyDescent="0.2">
      <c r="A46" s="577" t="s">
        <v>160</v>
      </c>
      <c r="B46" s="4">
        <v>44</v>
      </c>
      <c r="C46" s="215" t="str">
        <f>'Het totale gemiddelde'!A51</f>
        <v>Stelwagen Jentje</v>
      </c>
      <c r="D46" s="210">
        <v>22</v>
      </c>
      <c r="E46" s="570">
        <f t="shared" si="0"/>
        <v>0</v>
      </c>
      <c r="F46" s="384">
        <f>SUM('Het totale gemiddelde'!I51)</f>
        <v>22</v>
      </c>
    </row>
    <row r="47" spans="1:6" ht="15" customHeight="1" x14ac:dyDescent="0.2">
      <c r="A47" s="579"/>
      <c r="B47" s="22">
        <v>45</v>
      </c>
      <c r="C47" s="215" t="str">
        <f>'Het totale gemiddelde'!A52</f>
        <v xml:space="preserve">Berends Sjaak </v>
      </c>
      <c r="D47" s="210">
        <v>22</v>
      </c>
      <c r="E47" s="570">
        <f t="shared" si="0"/>
        <v>0</v>
      </c>
      <c r="F47" s="384">
        <f>SUM('Het totale gemiddelde'!I52)</f>
        <v>22</v>
      </c>
    </row>
    <row r="48" spans="1:6" ht="15" customHeight="1" x14ac:dyDescent="0.2">
      <c r="A48" s="573"/>
      <c r="B48" s="4">
        <v>46</v>
      </c>
      <c r="C48" s="215" t="str">
        <f>'Het totale gemiddelde'!A53</f>
        <v xml:space="preserve">Achterberg Arnold </v>
      </c>
      <c r="D48" s="210">
        <v>22</v>
      </c>
      <c r="E48" s="570">
        <f t="shared" si="0"/>
        <v>0</v>
      </c>
      <c r="F48" s="384">
        <f>SUM('Het totale gemiddelde'!I53)</f>
        <v>22</v>
      </c>
    </row>
    <row r="49" spans="1:6" ht="15" customHeight="1" x14ac:dyDescent="0.2">
      <c r="A49" s="573"/>
      <c r="B49" s="4">
        <v>47</v>
      </c>
      <c r="C49" s="215" t="str">
        <f>'Het totale gemiddelde'!A54</f>
        <v>Bos Siem</v>
      </c>
      <c r="D49" s="210">
        <v>22</v>
      </c>
      <c r="E49" s="570">
        <f t="shared" si="0"/>
        <v>0</v>
      </c>
      <c r="F49" s="384">
        <f>SUM('Het totale gemiddelde'!I54)</f>
        <v>22</v>
      </c>
    </row>
    <row r="50" spans="1:6" ht="15" customHeight="1" thickBot="1" x14ac:dyDescent="0.25">
      <c r="A50" s="575"/>
      <c r="B50" s="194">
        <v>48</v>
      </c>
      <c r="C50" s="211" t="str">
        <f>'Het totale gemiddelde'!A55</f>
        <v>Sandbrink Joop</v>
      </c>
      <c r="D50" s="212">
        <v>22</v>
      </c>
      <c r="E50" s="576">
        <f t="shared" si="0"/>
        <v>0</v>
      </c>
      <c r="F50" s="459">
        <f>SUM('Het totale gemiddelde'!I55)</f>
        <v>22</v>
      </c>
    </row>
    <row r="51" spans="1:6" ht="15" customHeight="1" x14ac:dyDescent="0.2">
      <c r="A51" s="574"/>
      <c r="B51" s="22">
        <v>49</v>
      </c>
      <c r="C51" s="213" t="str">
        <f>'Het totale gemiddelde'!A57</f>
        <v>Berg van den Anton</v>
      </c>
      <c r="D51" s="217">
        <v>22</v>
      </c>
      <c r="E51" s="567">
        <f t="shared" si="0"/>
        <v>3</v>
      </c>
      <c r="F51" s="384">
        <f>SUM('Het totale gemiddelde'!I57)</f>
        <v>19</v>
      </c>
    </row>
    <row r="52" spans="1:6" ht="15" customHeight="1" x14ac:dyDescent="0.2">
      <c r="A52" s="574"/>
      <c r="B52" s="4">
        <v>50</v>
      </c>
      <c r="C52" s="213" t="str">
        <f>'Het totale gemiddelde'!A58</f>
        <v>Gent v. Hans</v>
      </c>
      <c r="D52" s="210">
        <v>22</v>
      </c>
      <c r="E52" s="570">
        <f t="shared" si="0"/>
        <v>3</v>
      </c>
      <c r="F52" s="384">
        <f>SUM('Het totale gemiddelde'!I58)</f>
        <v>19</v>
      </c>
    </row>
    <row r="53" spans="1:6" ht="15" customHeight="1" x14ac:dyDescent="0.2">
      <c r="A53" s="574"/>
      <c r="B53" s="22">
        <v>51</v>
      </c>
      <c r="C53" s="213" t="str">
        <f>'Het totale gemiddelde'!A59</f>
        <v>Zanten v.Gerard</v>
      </c>
      <c r="D53" s="210">
        <v>22</v>
      </c>
      <c r="E53" s="570">
        <f t="shared" si="0"/>
        <v>3</v>
      </c>
      <c r="F53" s="384">
        <f>SUM('Het totale gemiddelde'!I59)</f>
        <v>19</v>
      </c>
    </row>
    <row r="54" spans="1:6" ht="15" customHeight="1" x14ac:dyDescent="0.2">
      <c r="A54" s="577"/>
      <c r="B54" s="4">
        <v>52</v>
      </c>
      <c r="C54" s="213" t="str">
        <f>'Het totale gemiddelde'!A60</f>
        <v>Kroon Jos</v>
      </c>
      <c r="D54" s="210">
        <v>22</v>
      </c>
      <c r="E54" s="570">
        <f t="shared" si="0"/>
        <v>3</v>
      </c>
      <c r="F54" s="384">
        <f>SUM('Het totale gemiddelde'!I60)</f>
        <v>19</v>
      </c>
    </row>
    <row r="55" spans="1:6" ht="15" customHeight="1" x14ac:dyDescent="0.2">
      <c r="A55" s="574" t="s">
        <v>217</v>
      </c>
      <c r="B55" s="4">
        <v>53</v>
      </c>
      <c r="C55" s="213" t="str">
        <f>'Het totale gemiddelde'!A61</f>
        <v>Uitgevallen Meer v.d.John</v>
      </c>
      <c r="D55" s="210">
        <v>22</v>
      </c>
      <c r="E55" s="570">
        <f t="shared" si="0"/>
        <v>22</v>
      </c>
      <c r="F55" s="384">
        <f>SUM('Het totale gemiddelde'!I61)</f>
        <v>0</v>
      </c>
    </row>
    <row r="56" spans="1:6" ht="15" customHeight="1" x14ac:dyDescent="0.2">
      <c r="A56" s="574" t="s">
        <v>83</v>
      </c>
      <c r="B56" s="4">
        <v>54</v>
      </c>
      <c r="C56" s="213" t="str">
        <f>'Het totale gemiddelde'!A62</f>
        <v>Verkleij Cock</v>
      </c>
      <c r="D56" s="210">
        <v>22</v>
      </c>
      <c r="E56" s="570">
        <f t="shared" si="0"/>
        <v>3</v>
      </c>
      <c r="F56" s="384">
        <f>SUM('Het totale gemiddelde'!I62)</f>
        <v>19</v>
      </c>
    </row>
    <row r="57" spans="1:6" ht="15" customHeight="1" x14ac:dyDescent="0.2">
      <c r="A57" s="574">
        <v>22</v>
      </c>
      <c r="B57" s="22">
        <v>55</v>
      </c>
      <c r="C57" s="213" t="str">
        <f>'Het totale gemiddelde'!A63</f>
        <v>Pater Gerrit</v>
      </c>
      <c r="D57" s="210">
        <v>22</v>
      </c>
      <c r="E57" s="570">
        <f t="shared" si="0"/>
        <v>3</v>
      </c>
      <c r="F57" s="384">
        <f>SUM('Het totale gemiddelde'!I63)</f>
        <v>19</v>
      </c>
    </row>
    <row r="58" spans="1:6" ht="15" customHeight="1" x14ac:dyDescent="0.2">
      <c r="A58" s="577" t="s">
        <v>160</v>
      </c>
      <c r="B58" s="4">
        <v>56</v>
      </c>
      <c r="C58" s="213" t="str">
        <f>'Het totale gemiddelde'!A64</f>
        <v>Wit de Jan</v>
      </c>
      <c r="D58" s="210">
        <v>22</v>
      </c>
      <c r="E58" s="570">
        <f t="shared" si="0"/>
        <v>3</v>
      </c>
      <c r="F58" s="384">
        <f>SUM('Het totale gemiddelde'!I64)</f>
        <v>19</v>
      </c>
    </row>
    <row r="59" spans="1:6" ht="15" customHeight="1" x14ac:dyDescent="0.2">
      <c r="A59" s="573"/>
      <c r="B59" s="22">
        <v>57</v>
      </c>
      <c r="C59" s="213" t="str">
        <f>'Het totale gemiddelde'!A65</f>
        <v>Boekraad Ad</v>
      </c>
      <c r="D59" s="210">
        <v>22</v>
      </c>
      <c r="E59" s="570">
        <f t="shared" si="0"/>
        <v>3</v>
      </c>
      <c r="F59" s="384">
        <f>SUM('Het totale gemiddelde'!I65)</f>
        <v>19</v>
      </c>
    </row>
    <row r="60" spans="1:6" ht="15" customHeight="1" x14ac:dyDescent="0.2">
      <c r="A60" s="573"/>
      <c r="B60" s="4">
        <v>58</v>
      </c>
      <c r="C60" s="213" t="str">
        <f>'Het totale gemiddelde'!A66</f>
        <v>Gelder van Frans</v>
      </c>
      <c r="D60" s="210">
        <v>22</v>
      </c>
      <c r="E60" s="570">
        <f t="shared" si="0"/>
        <v>12</v>
      </c>
      <c r="F60" s="384">
        <f>SUM('Het totale gemiddelde'!I66)</f>
        <v>10</v>
      </c>
    </row>
    <row r="61" spans="1:6" ht="15" customHeight="1" x14ac:dyDescent="0.2">
      <c r="A61" s="573"/>
      <c r="B61" s="4">
        <v>59</v>
      </c>
      <c r="C61" s="213" t="str">
        <f>'Het totale gemiddelde'!A67</f>
        <v>Minnema Jan</v>
      </c>
      <c r="D61" s="210">
        <v>22</v>
      </c>
      <c r="E61" s="570">
        <f t="shared" si="0"/>
        <v>3</v>
      </c>
      <c r="F61" s="384">
        <f>SUM('Het totale gemiddelde'!I67)</f>
        <v>19</v>
      </c>
    </row>
    <row r="62" spans="1:6" ht="15" customHeight="1" thickBot="1" x14ac:dyDescent="0.25">
      <c r="A62" s="575"/>
      <c r="B62" s="194">
        <v>60</v>
      </c>
      <c r="C62" s="214" t="str">
        <f>'Het totale gemiddelde'!A68</f>
        <v>Groot de Peter</v>
      </c>
      <c r="D62" s="212">
        <v>22</v>
      </c>
      <c r="E62" s="576">
        <f t="shared" si="0"/>
        <v>3</v>
      </c>
      <c r="F62" s="459">
        <f>SUM('Het totale gemiddelde'!I68)</f>
        <v>19</v>
      </c>
    </row>
    <row r="63" spans="1:6" ht="15" customHeight="1" x14ac:dyDescent="0.2">
      <c r="A63" s="574"/>
      <c r="B63" s="22">
        <v>61</v>
      </c>
      <c r="C63" s="213" t="str">
        <f>'Het totale gemiddelde'!A70</f>
        <v>Voet Ton</v>
      </c>
      <c r="D63" s="217">
        <v>22</v>
      </c>
      <c r="E63" s="567">
        <f t="shared" si="0"/>
        <v>2</v>
      </c>
      <c r="F63" s="384">
        <f>SUM('Het totale gemiddelde'!I70)</f>
        <v>20</v>
      </c>
    </row>
    <row r="64" spans="1:6" ht="15" customHeight="1" x14ac:dyDescent="0.2">
      <c r="A64" s="574"/>
      <c r="B64" s="4">
        <v>62</v>
      </c>
      <c r="C64" s="213" t="str">
        <f>'Het totale gemiddelde'!A71</f>
        <v>Lintelo te Harrie</v>
      </c>
      <c r="D64" s="210">
        <v>22</v>
      </c>
      <c r="E64" s="570">
        <f t="shared" si="0"/>
        <v>2</v>
      </c>
      <c r="F64" s="384">
        <f>SUM('Het totale gemiddelde'!I71)</f>
        <v>20</v>
      </c>
    </row>
    <row r="65" spans="1:6" ht="15" customHeight="1" x14ac:dyDescent="0.2">
      <c r="A65" s="574"/>
      <c r="B65" s="4">
        <v>63</v>
      </c>
      <c r="C65" s="213" t="str">
        <f>'Het totale gemiddelde'!A72</f>
        <v>Vliet v. Cees</v>
      </c>
      <c r="D65" s="210">
        <v>22</v>
      </c>
      <c r="E65" s="570">
        <f t="shared" si="0"/>
        <v>2</v>
      </c>
      <c r="F65" s="384">
        <f>SUM('Het totale gemiddelde'!I72)</f>
        <v>20</v>
      </c>
    </row>
    <row r="66" spans="1:6" ht="15" customHeight="1" x14ac:dyDescent="0.2">
      <c r="A66" s="577"/>
      <c r="B66" s="4">
        <v>64</v>
      </c>
      <c r="C66" s="213" t="str">
        <f>'Het totale gemiddelde'!A73</f>
        <v>Schaik v.Wim</v>
      </c>
      <c r="D66" s="210">
        <v>22</v>
      </c>
      <c r="E66" s="570">
        <f t="shared" si="0"/>
        <v>2</v>
      </c>
      <c r="F66" s="384">
        <f>SUM('Het totale gemiddelde'!I73)</f>
        <v>20</v>
      </c>
    </row>
    <row r="67" spans="1:6" ht="15" customHeight="1" x14ac:dyDescent="0.2">
      <c r="A67" s="574" t="s">
        <v>217</v>
      </c>
      <c r="B67" s="4">
        <v>65</v>
      </c>
      <c r="C67" s="213" t="str">
        <f>'Het totale gemiddelde'!A74</f>
        <v>Hagedoorn Rob</v>
      </c>
      <c r="D67" s="210">
        <v>22</v>
      </c>
      <c r="E67" s="570">
        <f t="shared" si="0"/>
        <v>2</v>
      </c>
      <c r="F67" s="384">
        <f>SUM('Het totale gemiddelde'!I74)</f>
        <v>20</v>
      </c>
    </row>
    <row r="68" spans="1:6" ht="15" customHeight="1" x14ac:dyDescent="0.2">
      <c r="A68" s="574" t="s">
        <v>84</v>
      </c>
      <c r="B68" s="23">
        <v>66</v>
      </c>
      <c r="C68" s="213" t="str">
        <f>'Het totale gemiddelde'!A75</f>
        <v>Janssen Leo</v>
      </c>
      <c r="D68" s="210">
        <v>22</v>
      </c>
      <c r="E68" s="570">
        <f t="shared" ref="E68:E98" si="1">SUM(D68)-F68</f>
        <v>2</v>
      </c>
      <c r="F68" s="384">
        <f>SUM('Het totale gemiddelde'!I75)</f>
        <v>20</v>
      </c>
    </row>
    <row r="69" spans="1:6" ht="15" customHeight="1" x14ac:dyDescent="0.2">
      <c r="A69" s="574">
        <v>22</v>
      </c>
      <c r="B69" s="23">
        <v>67</v>
      </c>
      <c r="C69" s="213" t="str">
        <f>'Het totale gemiddelde'!A76</f>
        <v>Hoefs Marius</v>
      </c>
      <c r="D69" s="210">
        <v>22</v>
      </c>
      <c r="E69" s="570">
        <f t="shared" si="1"/>
        <v>22</v>
      </c>
      <c r="F69" s="384">
        <f>SUM('Het totale gemiddelde'!I76)</f>
        <v>0</v>
      </c>
    </row>
    <row r="70" spans="1:6" ht="15" customHeight="1" x14ac:dyDescent="0.2">
      <c r="A70" s="577" t="s">
        <v>160</v>
      </c>
      <c r="B70" s="4">
        <v>68</v>
      </c>
      <c r="C70" s="213" t="str">
        <f>'Het totale gemiddelde'!A77</f>
        <v>Bode Harry</v>
      </c>
      <c r="D70" s="210">
        <v>22</v>
      </c>
      <c r="E70" s="570">
        <f t="shared" si="1"/>
        <v>2</v>
      </c>
      <c r="F70" s="384">
        <f>SUM('Het totale gemiddelde'!I77)</f>
        <v>20</v>
      </c>
    </row>
    <row r="71" spans="1:6" ht="15" customHeight="1" x14ac:dyDescent="0.2">
      <c r="A71" s="573"/>
      <c r="B71" s="4">
        <v>69</v>
      </c>
      <c r="C71" s="213" t="str">
        <f>'Het totale gemiddelde'!A78</f>
        <v>Muller Arthur</v>
      </c>
      <c r="D71" s="210">
        <v>22</v>
      </c>
      <c r="E71" s="570">
        <f t="shared" si="1"/>
        <v>2</v>
      </c>
      <c r="F71" s="384">
        <f>SUM('Het totale gemiddelde'!I78)</f>
        <v>20</v>
      </c>
    </row>
    <row r="72" spans="1:6" ht="15" customHeight="1" x14ac:dyDescent="0.2">
      <c r="A72" s="573"/>
      <c r="B72" s="4">
        <v>70</v>
      </c>
      <c r="C72" s="213" t="str">
        <f>'Het totale gemiddelde'!A79</f>
        <v>Oostendorp Anton</v>
      </c>
      <c r="D72" s="210">
        <v>22</v>
      </c>
      <c r="E72" s="570">
        <f t="shared" si="1"/>
        <v>2</v>
      </c>
      <c r="F72" s="384">
        <f>SUM('Het totale gemiddelde'!I79)</f>
        <v>20</v>
      </c>
    </row>
    <row r="73" spans="1:6" ht="15" customHeight="1" x14ac:dyDescent="0.2">
      <c r="A73" s="573"/>
      <c r="B73" s="22">
        <v>71</v>
      </c>
      <c r="C73" s="213" t="str">
        <f>'Het totale gemiddelde'!A80</f>
        <v xml:space="preserve">Rooijen van Joop </v>
      </c>
      <c r="D73" s="210">
        <v>22</v>
      </c>
      <c r="E73" s="570">
        <f t="shared" si="1"/>
        <v>2</v>
      </c>
      <c r="F73" s="384">
        <f>SUM('Het totale gemiddelde'!I80)</f>
        <v>20</v>
      </c>
    </row>
    <row r="74" spans="1:6" ht="15" customHeight="1" thickBot="1" x14ac:dyDescent="0.25">
      <c r="A74" s="581"/>
      <c r="B74" s="194">
        <v>72</v>
      </c>
      <c r="C74" s="214" t="str">
        <f>'Het totale gemiddelde'!A81</f>
        <v>Wieringen v. Albert</v>
      </c>
      <c r="D74" s="212">
        <v>22</v>
      </c>
      <c r="E74" s="576">
        <f t="shared" si="1"/>
        <v>2</v>
      </c>
      <c r="F74" s="459">
        <f>SUM('Het totale gemiddelde'!I81)</f>
        <v>20</v>
      </c>
    </row>
    <row r="75" spans="1:6" ht="15" customHeight="1" x14ac:dyDescent="0.2">
      <c r="A75" s="582"/>
      <c r="B75" s="22">
        <v>73</v>
      </c>
      <c r="C75" s="213" t="str">
        <f>'Het totale gemiddelde'!A83</f>
        <v>Langerak Aart</v>
      </c>
      <c r="D75" s="217">
        <v>22</v>
      </c>
      <c r="E75" s="567">
        <f t="shared" si="1"/>
        <v>1</v>
      </c>
      <c r="F75" s="384">
        <f>SUM('Het totale gemiddelde'!I83)</f>
        <v>21</v>
      </c>
    </row>
    <row r="76" spans="1:6" ht="15" customHeight="1" x14ac:dyDescent="0.2">
      <c r="A76" s="574"/>
      <c r="B76" s="4">
        <v>74</v>
      </c>
      <c r="C76" s="213" t="str">
        <f>'Het totale gemiddelde'!A84</f>
        <v>Dijk van Jan 7</v>
      </c>
      <c r="D76" s="210">
        <v>22</v>
      </c>
      <c r="E76" s="570">
        <f t="shared" si="1"/>
        <v>1</v>
      </c>
      <c r="F76" s="384">
        <f>SUM('Het totale gemiddelde'!I84)</f>
        <v>21</v>
      </c>
    </row>
    <row r="77" spans="1:6" ht="15" customHeight="1" x14ac:dyDescent="0.2">
      <c r="A77" s="574"/>
      <c r="B77" s="4">
        <v>75</v>
      </c>
      <c r="C77" s="213" t="str">
        <f>'Het totale gemiddelde'!A85</f>
        <v>Houdijker den Jan</v>
      </c>
      <c r="D77" s="210">
        <v>22</v>
      </c>
      <c r="E77" s="570">
        <f t="shared" si="1"/>
        <v>1</v>
      </c>
      <c r="F77" s="384">
        <f>SUM('Het totale gemiddelde'!I85)</f>
        <v>21</v>
      </c>
    </row>
    <row r="78" spans="1:6" ht="15" customHeight="1" x14ac:dyDescent="0.2">
      <c r="A78" s="574"/>
      <c r="B78" s="4">
        <v>76</v>
      </c>
      <c r="C78" s="213" t="str">
        <f>'Het totale gemiddelde'!A86</f>
        <v>Rheenen van Ton</v>
      </c>
      <c r="D78" s="210">
        <v>22</v>
      </c>
      <c r="E78" s="570">
        <f t="shared" si="1"/>
        <v>1</v>
      </c>
      <c r="F78" s="384">
        <f>SUM('Het totale gemiddelde'!I86)</f>
        <v>21</v>
      </c>
    </row>
    <row r="79" spans="1:6" ht="15" customHeight="1" x14ac:dyDescent="0.2">
      <c r="A79" s="577"/>
      <c r="B79" s="4">
        <v>77</v>
      </c>
      <c r="C79" s="213" t="str">
        <f>'Het totale gemiddelde'!A87</f>
        <v>Wils Harrie</v>
      </c>
      <c r="D79" s="210">
        <v>22</v>
      </c>
      <c r="E79" s="570">
        <f t="shared" si="1"/>
        <v>1</v>
      </c>
      <c r="F79" s="384">
        <f>SUM('Het totale gemiddelde'!I87)</f>
        <v>21</v>
      </c>
    </row>
    <row r="80" spans="1:6" ht="15" customHeight="1" x14ac:dyDescent="0.2">
      <c r="A80" s="574" t="s">
        <v>217</v>
      </c>
      <c r="B80" s="23">
        <v>78</v>
      </c>
      <c r="C80" s="213" t="str">
        <f>'Het totale gemiddelde'!A88</f>
        <v>Galen v.Willem</v>
      </c>
      <c r="D80" s="210">
        <v>22</v>
      </c>
      <c r="E80" s="570">
        <f t="shared" si="1"/>
        <v>1</v>
      </c>
      <c r="F80" s="384">
        <f>SUM('Het totale gemiddelde'!I88)</f>
        <v>21</v>
      </c>
    </row>
    <row r="81" spans="1:6" ht="15" customHeight="1" x14ac:dyDescent="0.2">
      <c r="A81" s="574" t="s">
        <v>85</v>
      </c>
      <c r="B81" s="4">
        <v>79</v>
      </c>
      <c r="C81" s="213" t="str">
        <f>'Het totale gemiddelde'!A89</f>
        <v>Langenberg Jaap</v>
      </c>
      <c r="D81" s="210">
        <v>22</v>
      </c>
      <c r="E81" s="570">
        <f t="shared" si="1"/>
        <v>1</v>
      </c>
      <c r="F81" s="384">
        <f>SUM('Het totale gemiddelde'!I89)</f>
        <v>21</v>
      </c>
    </row>
    <row r="82" spans="1:6" ht="15" customHeight="1" x14ac:dyDescent="0.2">
      <c r="A82" s="574">
        <v>22</v>
      </c>
      <c r="B82" s="4">
        <v>80</v>
      </c>
      <c r="C82" s="213" t="str">
        <f>'Het totale gemiddelde'!A90</f>
        <v>Kooten van Gijs</v>
      </c>
      <c r="D82" s="210">
        <v>22</v>
      </c>
      <c r="E82" s="570">
        <f t="shared" si="1"/>
        <v>1</v>
      </c>
      <c r="F82" s="384">
        <f>SUM('Het totale gemiddelde'!I90)</f>
        <v>21</v>
      </c>
    </row>
    <row r="83" spans="1:6" ht="15" customHeight="1" x14ac:dyDescent="0.2">
      <c r="A83" s="577" t="s">
        <v>160</v>
      </c>
      <c r="B83" s="4">
        <v>81</v>
      </c>
      <c r="C83" s="213" t="str">
        <f>'Het totale gemiddelde'!A91</f>
        <v>Uitgevallan Mink Loek</v>
      </c>
      <c r="D83" s="210">
        <v>22</v>
      </c>
      <c r="E83" s="570">
        <f t="shared" si="1"/>
        <v>11</v>
      </c>
      <c r="F83" s="384">
        <f>SUM('Het totale gemiddelde'!I91)</f>
        <v>11</v>
      </c>
    </row>
    <row r="84" spans="1:6" ht="15" customHeight="1" x14ac:dyDescent="0.2">
      <c r="A84" s="582"/>
      <c r="B84" s="4">
        <v>82</v>
      </c>
      <c r="C84" s="213" t="str">
        <f>'Het totale gemiddelde'!A92</f>
        <v>Duits Rene</v>
      </c>
      <c r="D84" s="210">
        <v>22</v>
      </c>
      <c r="E84" s="570">
        <f t="shared" si="1"/>
        <v>1</v>
      </c>
      <c r="F84" s="384">
        <f>SUM('Het totale gemiddelde'!I92)</f>
        <v>21</v>
      </c>
    </row>
    <row r="85" spans="1:6" ht="15" customHeight="1" x14ac:dyDescent="0.2">
      <c r="A85" s="582"/>
      <c r="B85" s="4">
        <v>83</v>
      </c>
      <c r="C85" s="213" t="str">
        <f>'Het totale gemiddelde'!A93</f>
        <v>Both Wim</v>
      </c>
      <c r="D85" s="210">
        <v>22</v>
      </c>
      <c r="E85" s="570">
        <f t="shared" si="1"/>
        <v>1</v>
      </c>
      <c r="F85" s="384">
        <f>SUM('Het totale gemiddelde'!I93)</f>
        <v>21</v>
      </c>
    </row>
    <row r="86" spans="1:6" ht="15" customHeight="1" thickBot="1" x14ac:dyDescent="0.25">
      <c r="A86" s="581"/>
      <c r="B86" s="173">
        <v>84</v>
      </c>
      <c r="C86" s="218" t="str">
        <f>'Het totale gemiddelde'!A94</f>
        <v>Carton Hans</v>
      </c>
      <c r="D86" s="212">
        <v>22</v>
      </c>
      <c r="E86" s="576">
        <f t="shared" si="1"/>
        <v>1</v>
      </c>
      <c r="F86" s="493">
        <f>SUM('Het totale gemiddelde'!I94)</f>
        <v>21</v>
      </c>
    </row>
    <row r="87" spans="1:6" ht="15" customHeight="1" x14ac:dyDescent="0.2">
      <c r="A87" s="582"/>
      <c r="B87" s="22">
        <v>85</v>
      </c>
      <c r="C87" s="213" t="str">
        <f>'Het totale gemiddelde'!A96</f>
        <v>Vermeulen Gert</v>
      </c>
      <c r="D87" s="217">
        <v>22</v>
      </c>
      <c r="E87" s="567">
        <f t="shared" si="1"/>
        <v>0</v>
      </c>
      <c r="F87" s="384">
        <f>SUM('Het totale gemiddelde'!I96)</f>
        <v>22</v>
      </c>
    </row>
    <row r="88" spans="1:6" ht="15" customHeight="1" x14ac:dyDescent="0.2">
      <c r="A88" s="574"/>
      <c r="B88" s="4">
        <v>86</v>
      </c>
      <c r="C88" s="213" t="str">
        <f>'Het totale gemiddelde'!A97</f>
        <v>Hoogendijk Marinus*</v>
      </c>
      <c r="D88" s="210">
        <v>22</v>
      </c>
      <c r="E88" s="570">
        <f t="shared" si="1"/>
        <v>0</v>
      </c>
      <c r="F88" s="384">
        <f>SUM('Het totale gemiddelde'!I97)</f>
        <v>22</v>
      </c>
    </row>
    <row r="89" spans="1:6" ht="15" customHeight="1" x14ac:dyDescent="0.2">
      <c r="A89" s="574"/>
      <c r="B89" s="4">
        <v>87</v>
      </c>
      <c r="C89" s="213" t="str">
        <f>'Het totale gemiddelde'!A98</f>
        <v>Knip Ron</v>
      </c>
      <c r="D89" s="210">
        <v>22</v>
      </c>
      <c r="E89" s="570">
        <f t="shared" si="1"/>
        <v>0</v>
      </c>
      <c r="F89" s="384">
        <f>SUM('Het totale gemiddelde'!I98)</f>
        <v>22</v>
      </c>
    </row>
    <row r="90" spans="1:6" ht="15" customHeight="1" x14ac:dyDescent="0.2">
      <c r="A90" s="574"/>
      <c r="B90" s="4">
        <v>88</v>
      </c>
      <c r="C90" s="213" t="str">
        <f>'Het totale gemiddelde'!A99</f>
        <v>Mathijsen Bert*</v>
      </c>
      <c r="D90" s="210">
        <v>22</v>
      </c>
      <c r="E90" s="570">
        <f t="shared" si="1"/>
        <v>0</v>
      </c>
      <c r="F90" s="384">
        <f>SUM('Het totale gemiddelde'!I99)</f>
        <v>22</v>
      </c>
    </row>
    <row r="91" spans="1:6" ht="15" customHeight="1" x14ac:dyDescent="0.2">
      <c r="A91" s="577"/>
      <c r="B91" s="4">
        <v>89</v>
      </c>
      <c r="C91" s="213" t="str">
        <f>'Het totale gemiddelde'!A100</f>
        <v>Masson Egbert*</v>
      </c>
      <c r="D91" s="210">
        <v>22</v>
      </c>
      <c r="E91" s="570">
        <f t="shared" si="1"/>
        <v>0</v>
      </c>
      <c r="F91" s="384">
        <f>SUM('Het totale gemiddelde'!I100)</f>
        <v>22</v>
      </c>
    </row>
    <row r="92" spans="1:6" ht="15" customHeight="1" x14ac:dyDescent="0.2">
      <c r="A92" s="574" t="s">
        <v>218</v>
      </c>
      <c r="B92" s="23">
        <v>90</v>
      </c>
      <c r="C92" s="213" t="str">
        <f>'Het totale gemiddelde'!A101</f>
        <v>Janowski Ed</v>
      </c>
      <c r="D92" s="210">
        <v>22</v>
      </c>
      <c r="E92" s="570">
        <f t="shared" si="1"/>
        <v>0</v>
      </c>
      <c r="F92" s="384">
        <f>SUM('Het totale gemiddelde'!I101)</f>
        <v>22</v>
      </c>
    </row>
    <row r="93" spans="1:6" ht="15" customHeight="1" x14ac:dyDescent="0.2">
      <c r="A93" s="574" t="s">
        <v>86</v>
      </c>
      <c r="B93" s="4">
        <v>91</v>
      </c>
      <c r="C93" s="213" t="str">
        <f>'Het totale gemiddelde'!A102</f>
        <v>Werf v.d.Leo</v>
      </c>
      <c r="D93" s="210">
        <v>22</v>
      </c>
      <c r="E93" s="570">
        <f t="shared" si="1"/>
        <v>0</v>
      </c>
      <c r="F93" s="384">
        <f>SUM('Het totale gemiddelde'!I102)</f>
        <v>22</v>
      </c>
    </row>
    <row r="94" spans="1:6" ht="15" customHeight="1" x14ac:dyDescent="0.2">
      <c r="A94" s="574">
        <v>22</v>
      </c>
      <c r="B94" s="4">
        <v>92</v>
      </c>
      <c r="C94" s="213" t="str">
        <f>'Het totale gemiddelde'!A103</f>
        <v>Kamp van de Hennie*</v>
      </c>
      <c r="D94" s="210">
        <v>22</v>
      </c>
      <c r="E94" s="570">
        <f t="shared" si="1"/>
        <v>0</v>
      </c>
      <c r="F94" s="384">
        <f>SUM('Het totale gemiddelde'!I103)</f>
        <v>22</v>
      </c>
    </row>
    <row r="95" spans="1:6" ht="15" customHeight="1" x14ac:dyDescent="0.2">
      <c r="A95" s="577" t="s">
        <v>160</v>
      </c>
      <c r="B95" s="4">
        <v>93</v>
      </c>
      <c r="C95" s="213" t="str">
        <f>'Het totale gemiddelde'!A104</f>
        <v>Boere Piet</v>
      </c>
      <c r="D95" s="210">
        <v>22</v>
      </c>
      <c r="E95" s="570">
        <f t="shared" si="1"/>
        <v>0</v>
      </c>
      <c r="F95" s="384">
        <f>SUM('Het totale gemiddelde'!I104)</f>
        <v>22</v>
      </c>
    </row>
    <row r="96" spans="1:6" ht="15" customHeight="1" x14ac:dyDescent="0.2">
      <c r="A96" s="578"/>
      <c r="B96" s="4">
        <v>94</v>
      </c>
      <c r="C96" s="213" t="str">
        <f>'Het totale gemiddelde'!A105</f>
        <v>Vulpen van Roel</v>
      </c>
      <c r="D96" s="210">
        <v>22</v>
      </c>
      <c r="E96" s="570">
        <f t="shared" si="1"/>
        <v>0</v>
      </c>
      <c r="F96" s="384">
        <f>SUM('Het totale gemiddelde'!I105)</f>
        <v>22</v>
      </c>
    </row>
    <row r="97" spans="1:6" ht="15" customHeight="1" x14ac:dyDescent="0.2">
      <c r="A97" s="578"/>
      <c r="B97" s="22">
        <v>95</v>
      </c>
      <c r="C97" s="213" t="str">
        <f>'Het totale gemiddelde'!A106</f>
        <v>Vliet v. Gerard</v>
      </c>
      <c r="D97" s="210">
        <v>22</v>
      </c>
      <c r="E97" s="570">
        <f t="shared" si="1"/>
        <v>0</v>
      </c>
      <c r="F97" s="384">
        <f>SUM('Het totale gemiddelde'!I106)</f>
        <v>22</v>
      </c>
    </row>
    <row r="98" spans="1:6" ht="15" customHeight="1" thickBot="1" x14ac:dyDescent="0.25">
      <c r="A98" s="583"/>
      <c r="B98" s="173">
        <v>96</v>
      </c>
      <c r="C98" s="214" t="str">
        <f>'Het totale gemiddelde'!A107</f>
        <v>Vlooswijk Co</v>
      </c>
      <c r="D98" s="212">
        <v>22</v>
      </c>
      <c r="E98" s="584">
        <f t="shared" si="1"/>
        <v>0</v>
      </c>
      <c r="F98" s="493">
        <f>SUM('Het totale gemiddelde'!I107)</f>
        <v>22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E1:E2"/>
    <mergeCell ref="F1:F2"/>
    <mergeCell ref="B1:C2"/>
    <mergeCell ref="D1:D2"/>
  </mergeCells>
  <printOptions horizontalCentered="1" verticalCentered="1"/>
  <pageMargins left="0" right="0" top="0" bottom="0" header="0" footer="0"/>
  <pageSetup paperSize="9"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O105"/>
  <sheetViews>
    <sheetView workbookViewId="0">
      <pane xSplit="2" ySplit="1" topLeftCell="O2" activePane="bottomRight" state="frozen"/>
      <selection pane="topRight" activeCell="C1" sqref="C1"/>
      <selection pane="bottomLeft" activeCell="A2" sqref="A2"/>
      <selection pane="bottomRight"/>
    </sheetView>
  </sheetViews>
  <sheetFormatPr defaultRowHeight="14.25" x14ac:dyDescent="0.2"/>
  <cols>
    <col min="1" max="1" width="10.42578125" style="268" customWidth="1"/>
    <col min="2" max="2" width="18.7109375" style="13" customWidth="1"/>
    <col min="3" max="10" width="3.7109375" style="202" customWidth="1"/>
    <col min="11" max="11" width="3.7109375" style="310" customWidth="1"/>
    <col min="12" max="13" width="3.7109375" style="202" customWidth="1"/>
    <col min="14" max="14" width="10.42578125" style="13" customWidth="1"/>
    <col min="15" max="15" width="20.7109375" style="13" customWidth="1"/>
    <col min="16" max="16" width="3.7109375" style="202" customWidth="1"/>
    <col min="17" max="27" width="10.7109375" style="10" customWidth="1"/>
    <col min="28" max="28" width="5.7109375" style="202" customWidth="1"/>
    <col min="29" max="29" width="8.7109375" style="202" customWidth="1"/>
    <col min="30" max="40" width="5.7109375" style="202" customWidth="1"/>
    <col min="41" max="16384" width="9.140625" style="202"/>
  </cols>
  <sheetData>
    <row r="1" spans="1:41" s="310" customFormat="1" ht="70.5" thickBot="1" x14ac:dyDescent="0.25">
      <c r="A1" s="588"/>
      <c r="B1" s="589" t="s">
        <v>164</v>
      </c>
      <c r="C1" s="590" t="s">
        <v>24</v>
      </c>
      <c r="D1" s="590" t="s">
        <v>25</v>
      </c>
      <c r="E1" s="590" t="s">
        <v>26</v>
      </c>
      <c r="F1" s="590" t="s">
        <v>27</v>
      </c>
      <c r="G1" s="590" t="s">
        <v>28</v>
      </c>
      <c r="H1" s="590" t="s">
        <v>29</v>
      </c>
      <c r="I1" s="590" t="s">
        <v>30</v>
      </c>
      <c r="J1" s="590" t="s">
        <v>31</v>
      </c>
      <c r="K1" s="590" t="s">
        <v>32</v>
      </c>
      <c r="L1" s="590" t="s">
        <v>33</v>
      </c>
      <c r="M1" s="590" t="s">
        <v>34</v>
      </c>
      <c r="N1" s="591"/>
      <c r="O1" s="592"/>
      <c r="P1" s="593"/>
      <c r="Q1" s="594" t="s">
        <v>24</v>
      </c>
      <c r="R1" s="594" t="s">
        <v>25</v>
      </c>
      <c r="S1" s="594" t="s">
        <v>26</v>
      </c>
      <c r="T1" s="595" t="s">
        <v>27</v>
      </c>
      <c r="U1" s="594" t="s">
        <v>28</v>
      </c>
      <c r="V1" s="594" t="s">
        <v>29</v>
      </c>
      <c r="W1" s="594" t="s">
        <v>30</v>
      </c>
      <c r="X1" s="594" t="s">
        <v>31</v>
      </c>
      <c r="Y1" s="594" t="s">
        <v>32</v>
      </c>
      <c r="Z1" s="594" t="s">
        <v>33</v>
      </c>
      <c r="AA1" s="596" t="s">
        <v>34</v>
      </c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</row>
    <row r="2" spans="1:41" ht="15" customHeight="1" x14ac:dyDescent="0.2">
      <c r="A2" s="597"/>
      <c r="B2" s="598">
        <f>'spelers bestand'!G2</f>
        <v>1</v>
      </c>
      <c r="C2" s="599">
        <v>12</v>
      </c>
      <c r="D2" s="600">
        <v>11</v>
      </c>
      <c r="E2" s="601">
        <v>10</v>
      </c>
      <c r="F2" s="602">
        <v>9</v>
      </c>
      <c r="G2" s="603">
        <v>8</v>
      </c>
      <c r="H2" s="604">
        <v>7</v>
      </c>
      <c r="I2" s="605">
        <v>6</v>
      </c>
      <c r="J2" s="606">
        <v>5</v>
      </c>
      <c r="K2" s="607">
        <v>4</v>
      </c>
      <c r="L2" s="608">
        <v>3</v>
      </c>
      <c r="M2" s="609">
        <v>2</v>
      </c>
      <c r="N2" s="598"/>
      <c r="O2" s="610" t="str">
        <f>'spelers bestand'!D2</f>
        <v>Severs Dick</v>
      </c>
      <c r="P2" s="611">
        <v>1</v>
      </c>
      <c r="Q2" s="612" t="s">
        <v>230</v>
      </c>
      <c r="R2" s="612" t="s">
        <v>285</v>
      </c>
      <c r="S2" s="612" t="s">
        <v>286</v>
      </c>
      <c r="T2" s="613" t="s">
        <v>280</v>
      </c>
      <c r="U2" s="613" t="s">
        <v>281</v>
      </c>
      <c r="V2" s="613" t="s">
        <v>275</v>
      </c>
      <c r="W2" s="613" t="s">
        <v>276</v>
      </c>
      <c r="X2" s="613" t="s">
        <v>270</v>
      </c>
      <c r="Y2" s="613" t="s">
        <v>271</v>
      </c>
      <c r="Z2" s="613" t="s">
        <v>266</v>
      </c>
      <c r="AA2" s="614" t="s">
        <v>295</v>
      </c>
    </row>
    <row r="3" spans="1:41" ht="15" customHeight="1" x14ac:dyDescent="0.2">
      <c r="A3" s="615"/>
      <c r="B3" s="616">
        <f>'spelers bestand'!G3</f>
        <v>1</v>
      </c>
      <c r="C3" s="617">
        <v>3</v>
      </c>
      <c r="D3" s="618">
        <v>12</v>
      </c>
      <c r="E3" s="604">
        <v>7</v>
      </c>
      <c r="F3" s="600">
        <v>11</v>
      </c>
      <c r="G3" s="601">
        <v>10</v>
      </c>
      <c r="H3" s="602">
        <v>9</v>
      </c>
      <c r="I3" s="603">
        <v>8</v>
      </c>
      <c r="J3" s="605">
        <v>6</v>
      </c>
      <c r="K3" s="606">
        <v>5</v>
      </c>
      <c r="L3" s="607">
        <v>4</v>
      </c>
      <c r="M3" s="619">
        <v>1</v>
      </c>
      <c r="N3" s="573"/>
      <c r="O3" s="620" t="str">
        <f>'spelers bestand'!D3</f>
        <v>Uitgevallen Leeuw de Geurt</v>
      </c>
      <c r="P3" s="621">
        <v>2</v>
      </c>
      <c r="Q3" s="622" t="s">
        <v>236</v>
      </c>
      <c r="R3" s="622" t="s">
        <v>279</v>
      </c>
      <c r="S3" s="622" t="s">
        <v>231</v>
      </c>
      <c r="T3" s="622" t="s">
        <v>274</v>
      </c>
      <c r="U3" s="622" t="s">
        <v>287</v>
      </c>
      <c r="V3" s="622" t="s">
        <v>269</v>
      </c>
      <c r="W3" s="622" t="s">
        <v>282</v>
      </c>
      <c r="X3" s="622" t="s">
        <v>265</v>
      </c>
      <c r="Y3" s="622" t="s">
        <v>277</v>
      </c>
      <c r="Z3" s="622" t="s">
        <v>261</v>
      </c>
      <c r="AA3" s="623" t="s">
        <v>272</v>
      </c>
    </row>
    <row r="4" spans="1:41" ht="15" customHeight="1" x14ac:dyDescent="0.2">
      <c r="A4" s="624"/>
      <c r="B4" s="616" t="str">
        <f>'spelers bestand'!G4</f>
        <v>2 (i.v.m.werk)</v>
      </c>
      <c r="C4" s="625">
        <v>2</v>
      </c>
      <c r="D4" s="606">
        <v>5</v>
      </c>
      <c r="E4" s="618">
        <v>12</v>
      </c>
      <c r="F4" s="603">
        <v>8</v>
      </c>
      <c r="G4" s="600">
        <v>11</v>
      </c>
      <c r="H4" s="601">
        <v>10</v>
      </c>
      <c r="I4" s="602">
        <v>9</v>
      </c>
      <c r="J4" s="604">
        <v>7</v>
      </c>
      <c r="K4" s="605">
        <v>6</v>
      </c>
      <c r="L4" s="626">
        <v>1</v>
      </c>
      <c r="M4" s="627">
        <v>4</v>
      </c>
      <c r="N4" s="574"/>
      <c r="O4" s="620" t="str">
        <f>'spelers bestand'!D4</f>
        <v>Bouwman Ad</v>
      </c>
      <c r="P4" s="621">
        <v>3</v>
      </c>
      <c r="Q4" s="622" t="s">
        <v>242</v>
      </c>
      <c r="R4" s="622" t="s">
        <v>273</v>
      </c>
      <c r="S4" s="622" t="s">
        <v>237</v>
      </c>
      <c r="T4" s="622" t="s">
        <v>268</v>
      </c>
      <c r="U4" s="622" t="s">
        <v>232</v>
      </c>
      <c r="V4" s="622" t="s">
        <v>264</v>
      </c>
      <c r="W4" s="622" t="s">
        <v>288</v>
      </c>
      <c r="X4" s="622" t="s">
        <v>260</v>
      </c>
      <c r="Y4" s="622" t="s">
        <v>283</v>
      </c>
      <c r="Z4" s="622" t="s">
        <v>256</v>
      </c>
      <c r="AA4" s="623" t="s">
        <v>278</v>
      </c>
    </row>
    <row r="5" spans="1:41" ht="15" customHeight="1" x14ac:dyDescent="0.2">
      <c r="A5" s="624"/>
      <c r="B5" s="616" t="str">
        <f>'spelers bestand'!G5</f>
        <v>2(ziekenhuis)</v>
      </c>
      <c r="C5" s="628">
        <v>5</v>
      </c>
      <c r="D5" s="605">
        <v>6</v>
      </c>
      <c r="E5" s="603">
        <v>8</v>
      </c>
      <c r="F5" s="618">
        <v>12</v>
      </c>
      <c r="G5" s="604">
        <v>7</v>
      </c>
      <c r="H5" s="600">
        <v>11</v>
      </c>
      <c r="I5" s="601">
        <v>10</v>
      </c>
      <c r="J5" s="602">
        <v>9</v>
      </c>
      <c r="K5" s="626">
        <v>1</v>
      </c>
      <c r="L5" s="629">
        <v>2</v>
      </c>
      <c r="M5" s="630">
        <v>3</v>
      </c>
      <c r="N5" s="574"/>
      <c r="O5" s="620" t="str">
        <f>'spelers bestand'!D5</f>
        <v>Beerthuizen Joop</v>
      </c>
      <c r="P5" s="621">
        <v>4</v>
      </c>
      <c r="Q5" s="622" t="s">
        <v>247</v>
      </c>
      <c r="R5" s="622" t="s">
        <v>267</v>
      </c>
      <c r="S5" s="622" t="s">
        <v>243</v>
      </c>
      <c r="T5" s="622" t="s">
        <v>263</v>
      </c>
      <c r="U5" s="622" t="s">
        <v>238</v>
      </c>
      <c r="V5" s="622" t="s">
        <v>259</v>
      </c>
      <c r="W5" s="622" t="s">
        <v>233</v>
      </c>
      <c r="X5" s="622" t="s">
        <v>255</v>
      </c>
      <c r="Y5" s="622" t="s">
        <v>289</v>
      </c>
      <c r="Z5" s="622" t="s">
        <v>251</v>
      </c>
      <c r="AA5" s="623" t="s">
        <v>284</v>
      </c>
    </row>
    <row r="6" spans="1:41" ht="15" customHeight="1" x14ac:dyDescent="0.2">
      <c r="A6" s="624" t="s">
        <v>217</v>
      </c>
      <c r="B6" s="616">
        <f>'spelers bestand'!G6</f>
        <v>2</v>
      </c>
      <c r="C6" s="631">
        <v>4</v>
      </c>
      <c r="D6" s="608">
        <v>3</v>
      </c>
      <c r="E6" s="602">
        <v>9</v>
      </c>
      <c r="F6" s="601">
        <v>10</v>
      </c>
      <c r="G6" s="618">
        <v>12</v>
      </c>
      <c r="H6" s="603">
        <v>8</v>
      </c>
      <c r="I6" s="600">
        <v>11</v>
      </c>
      <c r="J6" s="626">
        <v>1</v>
      </c>
      <c r="K6" s="629">
        <v>2</v>
      </c>
      <c r="L6" s="604">
        <v>7</v>
      </c>
      <c r="M6" s="632">
        <v>6</v>
      </c>
      <c r="N6" s="574" t="s">
        <v>217</v>
      </c>
      <c r="O6" s="620" t="str">
        <f>'spelers bestand'!D6</f>
        <v>Oostrum van Piet</v>
      </c>
      <c r="P6" s="621">
        <v>5</v>
      </c>
      <c r="Q6" s="622" t="s">
        <v>252</v>
      </c>
      <c r="R6" s="622" t="s">
        <v>262</v>
      </c>
      <c r="S6" s="622" t="s">
        <v>248</v>
      </c>
      <c r="T6" s="622" t="s">
        <v>258</v>
      </c>
      <c r="U6" s="622" t="s">
        <v>244</v>
      </c>
      <c r="V6" s="622" t="s">
        <v>254</v>
      </c>
      <c r="W6" s="622" t="s">
        <v>239</v>
      </c>
      <c r="X6" s="622" t="s">
        <v>250</v>
      </c>
      <c r="Y6" s="622" t="s">
        <v>234</v>
      </c>
      <c r="Z6" s="622" t="s">
        <v>246</v>
      </c>
      <c r="AA6" s="623" t="s">
        <v>290</v>
      </c>
    </row>
    <row r="7" spans="1:41" ht="15" customHeight="1" thickBot="1" x14ac:dyDescent="0.25">
      <c r="A7" s="624" t="s">
        <v>165</v>
      </c>
      <c r="B7" s="616" t="str">
        <f>'spelers bestand'!G7</f>
        <v>1 &lt;uitzondering 2 vroeg</v>
      </c>
      <c r="C7" s="633">
        <v>10</v>
      </c>
      <c r="D7" s="607">
        <v>4</v>
      </c>
      <c r="E7" s="600">
        <v>11</v>
      </c>
      <c r="F7" s="604">
        <v>7</v>
      </c>
      <c r="G7" s="602">
        <v>9</v>
      </c>
      <c r="H7" s="618">
        <v>12</v>
      </c>
      <c r="I7" s="626">
        <v>1</v>
      </c>
      <c r="J7" s="629">
        <v>2</v>
      </c>
      <c r="K7" s="608">
        <v>3</v>
      </c>
      <c r="L7" s="603">
        <v>8</v>
      </c>
      <c r="M7" s="634">
        <v>5</v>
      </c>
      <c r="N7" s="574" t="s">
        <v>165</v>
      </c>
      <c r="O7" s="620" t="str">
        <f>'spelers bestand'!D7</f>
        <v>Zande v.d.Piet</v>
      </c>
      <c r="P7" s="621">
        <v>6</v>
      </c>
      <c r="Q7" s="635" t="s">
        <v>257</v>
      </c>
      <c r="R7" s="635" t="s">
        <v>291</v>
      </c>
      <c r="S7" s="635" t="s">
        <v>253</v>
      </c>
      <c r="T7" s="635" t="s">
        <v>292</v>
      </c>
      <c r="U7" s="635" t="s">
        <v>249</v>
      </c>
      <c r="V7" s="635" t="s">
        <v>293</v>
      </c>
      <c r="W7" s="635" t="s">
        <v>245</v>
      </c>
      <c r="X7" s="635" t="s">
        <v>294</v>
      </c>
      <c r="Y7" s="635" t="s">
        <v>240</v>
      </c>
      <c r="Z7" s="635" t="s">
        <v>241</v>
      </c>
      <c r="AA7" s="636" t="s">
        <v>235</v>
      </c>
    </row>
    <row r="8" spans="1:41" ht="15" customHeight="1" x14ac:dyDescent="0.2">
      <c r="A8" s="624">
        <v>22</v>
      </c>
      <c r="B8" s="616">
        <f>'spelers bestand'!G8</f>
        <v>3</v>
      </c>
      <c r="C8" s="637">
        <v>11</v>
      </c>
      <c r="D8" s="602">
        <v>9</v>
      </c>
      <c r="E8" s="629">
        <v>2</v>
      </c>
      <c r="F8" s="605">
        <v>6</v>
      </c>
      <c r="G8" s="607">
        <v>4</v>
      </c>
      <c r="H8" s="626">
        <v>1</v>
      </c>
      <c r="I8" s="618">
        <v>12</v>
      </c>
      <c r="J8" s="608">
        <v>3</v>
      </c>
      <c r="K8" s="601">
        <v>10</v>
      </c>
      <c r="L8" s="606">
        <v>5</v>
      </c>
      <c r="M8" s="638">
        <v>8</v>
      </c>
      <c r="N8" s="574">
        <v>22</v>
      </c>
      <c r="O8" s="620" t="str">
        <f>'spelers bestand'!D8</f>
        <v>Kolfschoten Tom</v>
      </c>
      <c r="P8" s="621">
        <v>7</v>
      </c>
      <c r="Q8" s="639"/>
      <c r="R8" s="640"/>
      <c r="S8" s="640"/>
      <c r="T8" s="640"/>
      <c r="U8" s="640"/>
      <c r="V8" s="640"/>
      <c r="W8" s="640"/>
      <c r="X8" s="640"/>
      <c r="Y8" s="640"/>
      <c r="Z8" s="640"/>
      <c r="AA8" s="641"/>
    </row>
    <row r="9" spans="1:41" ht="15" customHeight="1" x14ac:dyDescent="0.2">
      <c r="A9" s="615" t="s">
        <v>160</v>
      </c>
      <c r="B9" s="616" t="str">
        <f>'spelers bestand'!G9</f>
        <v>2&lt;20,00</v>
      </c>
      <c r="C9" s="642">
        <v>9</v>
      </c>
      <c r="D9" s="601">
        <v>10</v>
      </c>
      <c r="E9" s="607">
        <v>4</v>
      </c>
      <c r="F9" s="608">
        <v>3</v>
      </c>
      <c r="G9" s="626">
        <v>1</v>
      </c>
      <c r="H9" s="606">
        <v>5</v>
      </c>
      <c r="I9" s="629">
        <v>2</v>
      </c>
      <c r="J9" s="618">
        <v>12</v>
      </c>
      <c r="K9" s="600">
        <v>11</v>
      </c>
      <c r="L9" s="605">
        <v>6</v>
      </c>
      <c r="M9" s="643">
        <v>7</v>
      </c>
      <c r="N9" s="573" t="s">
        <v>160</v>
      </c>
      <c r="O9" s="620" t="str">
        <f>'spelers bestand'!D9</f>
        <v>Vlooswijk Cees</v>
      </c>
      <c r="P9" s="621">
        <v>8</v>
      </c>
      <c r="Q9" s="622"/>
      <c r="R9" s="622"/>
      <c r="S9" s="622"/>
      <c r="T9" s="622"/>
      <c r="U9" s="622"/>
      <c r="V9" s="622"/>
      <c r="W9" s="640"/>
      <c r="X9" s="622"/>
      <c r="Y9" s="622"/>
      <c r="Z9" s="622"/>
      <c r="AA9" s="623"/>
    </row>
    <row r="10" spans="1:41" ht="15" customHeight="1" x14ac:dyDescent="0.2">
      <c r="A10" s="615"/>
      <c r="B10" s="616">
        <f>'spelers bestand'!G10</f>
        <v>1</v>
      </c>
      <c r="C10" s="644">
        <v>8</v>
      </c>
      <c r="D10" s="604">
        <v>7</v>
      </c>
      <c r="E10" s="606">
        <v>5</v>
      </c>
      <c r="F10" s="626">
        <v>1</v>
      </c>
      <c r="G10" s="605">
        <v>6</v>
      </c>
      <c r="H10" s="629">
        <v>2</v>
      </c>
      <c r="I10" s="608">
        <v>3</v>
      </c>
      <c r="J10" s="607">
        <v>4</v>
      </c>
      <c r="K10" s="618">
        <v>12</v>
      </c>
      <c r="L10" s="600">
        <v>11</v>
      </c>
      <c r="M10" s="645">
        <v>10</v>
      </c>
      <c r="N10" s="573"/>
      <c r="O10" s="620" t="str">
        <f>'spelers bestand'!D10</f>
        <v>Hoogeboom Hennie</v>
      </c>
      <c r="P10" s="621">
        <v>9</v>
      </c>
      <c r="Q10" s="622"/>
      <c r="R10" s="622"/>
      <c r="S10" s="622"/>
      <c r="T10" s="622"/>
      <c r="U10" s="622"/>
      <c r="V10" s="622"/>
      <c r="W10" s="640"/>
      <c r="X10" s="622"/>
      <c r="Y10" s="622"/>
      <c r="Z10" s="622"/>
      <c r="AA10" s="623"/>
    </row>
    <row r="11" spans="1:41" ht="15" customHeight="1" x14ac:dyDescent="0.2">
      <c r="A11" s="646"/>
      <c r="B11" s="616">
        <f>'spelers bestand'!G11</f>
        <v>3</v>
      </c>
      <c r="C11" s="647">
        <v>6</v>
      </c>
      <c r="D11" s="603">
        <v>8</v>
      </c>
      <c r="E11" s="626">
        <v>1</v>
      </c>
      <c r="F11" s="606">
        <v>5</v>
      </c>
      <c r="G11" s="629">
        <v>2</v>
      </c>
      <c r="H11" s="608">
        <v>3</v>
      </c>
      <c r="I11" s="607">
        <v>4</v>
      </c>
      <c r="J11" s="600">
        <v>11</v>
      </c>
      <c r="K11" s="604">
        <v>7</v>
      </c>
      <c r="L11" s="618">
        <v>12</v>
      </c>
      <c r="M11" s="648">
        <v>9</v>
      </c>
      <c r="N11" s="573"/>
      <c r="O11" s="620" t="str">
        <f>'spelers bestand'!D11</f>
        <v>Reusken Harry*</v>
      </c>
      <c r="P11" s="621">
        <v>10</v>
      </c>
      <c r="Q11" s="622"/>
      <c r="R11" s="622"/>
      <c r="S11" s="622"/>
      <c r="T11" s="622"/>
      <c r="U11" s="622"/>
      <c r="V11" s="622"/>
      <c r="W11" s="640"/>
      <c r="X11" s="622"/>
      <c r="Y11" s="622"/>
      <c r="Z11" s="622"/>
      <c r="AA11" s="623"/>
    </row>
    <row r="12" spans="1:41" ht="15" customHeight="1" x14ac:dyDescent="0.2">
      <c r="A12" s="646"/>
      <c r="B12" s="616">
        <f>'spelers bestand'!G12</f>
        <v>3</v>
      </c>
      <c r="C12" s="649">
        <v>7</v>
      </c>
      <c r="D12" s="626">
        <v>1</v>
      </c>
      <c r="E12" s="605">
        <v>6</v>
      </c>
      <c r="F12" s="629">
        <v>2</v>
      </c>
      <c r="G12" s="608">
        <v>3</v>
      </c>
      <c r="H12" s="607">
        <v>4</v>
      </c>
      <c r="I12" s="606">
        <v>5</v>
      </c>
      <c r="J12" s="601">
        <v>10</v>
      </c>
      <c r="K12" s="603">
        <v>8</v>
      </c>
      <c r="L12" s="602">
        <v>9</v>
      </c>
      <c r="M12" s="650">
        <v>12</v>
      </c>
      <c r="N12" s="573"/>
      <c r="O12" s="620" t="str">
        <f>'spelers bestand'!D12</f>
        <v>Overleden Anton Kolfschoten</v>
      </c>
      <c r="P12" s="621">
        <v>11</v>
      </c>
      <c r="Q12" s="622"/>
      <c r="R12" s="622"/>
      <c r="S12" s="622"/>
      <c r="T12" s="622"/>
      <c r="U12" s="622"/>
      <c r="V12" s="622"/>
      <c r="W12" s="640"/>
      <c r="X12" s="622"/>
      <c r="Y12" s="622"/>
      <c r="Z12" s="622"/>
      <c r="AA12" s="623"/>
    </row>
    <row r="13" spans="1:41" ht="15" customHeight="1" thickBot="1" x14ac:dyDescent="0.25">
      <c r="A13" s="651"/>
      <c r="B13" s="173">
        <f>'spelers bestand'!G13</f>
        <v>3</v>
      </c>
      <c r="C13" s="652">
        <v>1</v>
      </c>
      <c r="D13" s="653">
        <v>2</v>
      </c>
      <c r="E13" s="654">
        <v>3</v>
      </c>
      <c r="F13" s="655">
        <v>4</v>
      </c>
      <c r="G13" s="656">
        <v>5</v>
      </c>
      <c r="H13" s="657">
        <v>6</v>
      </c>
      <c r="I13" s="658">
        <v>7</v>
      </c>
      <c r="J13" s="659">
        <v>8</v>
      </c>
      <c r="K13" s="660">
        <v>9</v>
      </c>
      <c r="L13" s="661">
        <v>10</v>
      </c>
      <c r="M13" s="662">
        <v>11</v>
      </c>
      <c r="N13" s="583"/>
      <c r="O13" s="663" t="str">
        <f>'spelers bestand'!D13</f>
        <v>Kuijer Joop</v>
      </c>
      <c r="P13" s="664">
        <v>12</v>
      </c>
      <c r="Q13" s="622"/>
      <c r="R13" s="635"/>
      <c r="S13" s="635"/>
      <c r="T13" s="635"/>
      <c r="U13" s="635"/>
      <c r="V13" s="635"/>
      <c r="W13" s="640"/>
      <c r="X13" s="635"/>
      <c r="Y13" s="635"/>
      <c r="Z13" s="635"/>
      <c r="AA13" s="636"/>
    </row>
    <row r="14" spans="1:41" ht="15" customHeight="1" x14ac:dyDescent="0.2">
      <c r="A14" s="615"/>
      <c r="B14" s="22" t="str">
        <f>'spelers bestand'!G14</f>
        <v>1(niet sávonds)</v>
      </c>
      <c r="C14" s="665">
        <v>12</v>
      </c>
      <c r="D14" s="666">
        <v>11</v>
      </c>
      <c r="E14" s="667">
        <v>10</v>
      </c>
      <c r="F14" s="668">
        <v>9</v>
      </c>
      <c r="G14" s="669">
        <v>8</v>
      </c>
      <c r="H14" s="670">
        <v>7</v>
      </c>
      <c r="I14" s="671">
        <v>6</v>
      </c>
      <c r="J14" s="672">
        <v>5</v>
      </c>
      <c r="K14" s="673">
        <v>4</v>
      </c>
      <c r="L14" s="674">
        <v>3</v>
      </c>
      <c r="M14" s="675">
        <v>2</v>
      </c>
      <c r="N14" s="573"/>
      <c r="O14" s="620" t="str">
        <f>'spelers bestand'!D14</f>
        <v>Scheel Albert</v>
      </c>
      <c r="P14" s="611">
        <v>1</v>
      </c>
      <c r="Q14" s="612" t="s">
        <v>230</v>
      </c>
      <c r="R14" s="612" t="s">
        <v>285</v>
      </c>
      <c r="S14" s="612" t="s">
        <v>286</v>
      </c>
      <c r="T14" s="613" t="s">
        <v>280</v>
      </c>
      <c r="U14" s="613" t="s">
        <v>281</v>
      </c>
      <c r="V14" s="613" t="s">
        <v>275</v>
      </c>
      <c r="W14" s="613" t="s">
        <v>276</v>
      </c>
      <c r="X14" s="613" t="s">
        <v>270</v>
      </c>
      <c r="Y14" s="613" t="s">
        <v>271</v>
      </c>
      <c r="Z14" s="613" t="s">
        <v>266</v>
      </c>
      <c r="AA14" s="614" t="s">
        <v>295</v>
      </c>
    </row>
    <row r="15" spans="1:41" ht="15" customHeight="1" x14ac:dyDescent="0.2">
      <c r="A15" s="615"/>
      <c r="B15" s="22">
        <f>'spelers bestand'!G15</f>
        <v>3</v>
      </c>
      <c r="C15" s="617">
        <v>3</v>
      </c>
      <c r="D15" s="618">
        <v>12</v>
      </c>
      <c r="E15" s="604">
        <v>7</v>
      </c>
      <c r="F15" s="600">
        <v>11</v>
      </c>
      <c r="G15" s="601">
        <v>10</v>
      </c>
      <c r="H15" s="602">
        <v>9</v>
      </c>
      <c r="I15" s="603">
        <v>8</v>
      </c>
      <c r="J15" s="605">
        <v>6</v>
      </c>
      <c r="K15" s="606">
        <v>5</v>
      </c>
      <c r="L15" s="607">
        <v>4</v>
      </c>
      <c r="M15" s="619">
        <v>1</v>
      </c>
      <c r="N15" s="573"/>
      <c r="O15" s="620" t="str">
        <f>'spelers bestand'!D15</f>
        <v xml:space="preserve">Wissel de Ben </v>
      </c>
      <c r="P15" s="621">
        <v>2</v>
      </c>
      <c r="Q15" s="622" t="s">
        <v>236</v>
      </c>
      <c r="R15" s="622" t="s">
        <v>279</v>
      </c>
      <c r="S15" s="622" t="s">
        <v>231</v>
      </c>
      <c r="T15" s="622" t="s">
        <v>274</v>
      </c>
      <c r="U15" s="622" t="s">
        <v>287</v>
      </c>
      <c r="V15" s="622" t="s">
        <v>269</v>
      </c>
      <c r="W15" s="622" t="s">
        <v>282</v>
      </c>
      <c r="X15" s="622" t="s">
        <v>265</v>
      </c>
      <c r="Y15" s="622" t="s">
        <v>277</v>
      </c>
      <c r="Z15" s="622" t="s">
        <v>261</v>
      </c>
      <c r="AA15" s="623" t="s">
        <v>272</v>
      </c>
    </row>
    <row r="16" spans="1:41" ht="15" customHeight="1" x14ac:dyDescent="0.2">
      <c r="A16" s="624"/>
      <c r="B16" s="22">
        <f>'spelers bestand'!G16</f>
        <v>2</v>
      </c>
      <c r="C16" s="625">
        <v>2</v>
      </c>
      <c r="D16" s="606">
        <v>5</v>
      </c>
      <c r="E16" s="618">
        <v>12</v>
      </c>
      <c r="F16" s="603">
        <v>8</v>
      </c>
      <c r="G16" s="600">
        <v>11</v>
      </c>
      <c r="H16" s="601">
        <v>10</v>
      </c>
      <c r="I16" s="602">
        <v>9</v>
      </c>
      <c r="J16" s="604">
        <v>7</v>
      </c>
      <c r="K16" s="605">
        <v>6</v>
      </c>
      <c r="L16" s="626">
        <v>1</v>
      </c>
      <c r="M16" s="627">
        <v>4</v>
      </c>
      <c r="N16" s="574"/>
      <c r="O16" s="620" t="str">
        <f>'spelers bestand'!D16</f>
        <v>Haselkamp v.d.Toon</v>
      </c>
      <c r="P16" s="621">
        <v>3</v>
      </c>
      <c r="Q16" s="622" t="s">
        <v>242</v>
      </c>
      <c r="R16" s="622" t="s">
        <v>273</v>
      </c>
      <c r="S16" s="622" t="s">
        <v>237</v>
      </c>
      <c r="T16" s="622" t="s">
        <v>268</v>
      </c>
      <c r="U16" s="622" t="s">
        <v>232</v>
      </c>
      <c r="V16" s="622" t="s">
        <v>264</v>
      </c>
      <c r="W16" s="622" t="s">
        <v>288</v>
      </c>
      <c r="X16" s="622" t="s">
        <v>260</v>
      </c>
      <c r="Y16" s="622" t="s">
        <v>283</v>
      </c>
      <c r="Z16" s="622" t="s">
        <v>256</v>
      </c>
      <c r="AA16" s="623" t="s">
        <v>278</v>
      </c>
    </row>
    <row r="17" spans="1:27" ht="15" customHeight="1" x14ac:dyDescent="0.2">
      <c r="A17" s="624"/>
      <c r="B17" s="22">
        <f>'spelers bestand'!G17</f>
        <v>3</v>
      </c>
      <c r="C17" s="628">
        <v>5</v>
      </c>
      <c r="D17" s="605">
        <v>6</v>
      </c>
      <c r="E17" s="603">
        <v>8</v>
      </c>
      <c r="F17" s="618">
        <v>12</v>
      </c>
      <c r="G17" s="604">
        <v>7</v>
      </c>
      <c r="H17" s="600">
        <v>11</v>
      </c>
      <c r="I17" s="601">
        <v>10</v>
      </c>
      <c r="J17" s="602">
        <v>9</v>
      </c>
      <c r="K17" s="626">
        <v>1</v>
      </c>
      <c r="L17" s="629">
        <v>2</v>
      </c>
      <c r="M17" s="630">
        <v>3</v>
      </c>
      <c r="N17" s="574"/>
      <c r="O17" s="620" t="str">
        <f>'spelers bestand'!D17</f>
        <v>Rooijen van Albert</v>
      </c>
      <c r="P17" s="621">
        <v>4</v>
      </c>
      <c r="Q17" s="622" t="s">
        <v>247</v>
      </c>
      <c r="R17" s="622" t="s">
        <v>267</v>
      </c>
      <c r="S17" s="622" t="s">
        <v>243</v>
      </c>
      <c r="T17" s="622" t="s">
        <v>263</v>
      </c>
      <c r="U17" s="622" t="s">
        <v>238</v>
      </c>
      <c r="V17" s="622" t="s">
        <v>259</v>
      </c>
      <c r="W17" s="622" t="s">
        <v>233</v>
      </c>
      <c r="X17" s="622" t="s">
        <v>255</v>
      </c>
      <c r="Y17" s="622" t="s">
        <v>289</v>
      </c>
      <c r="Z17" s="622" t="s">
        <v>251</v>
      </c>
      <c r="AA17" s="623" t="s">
        <v>284</v>
      </c>
    </row>
    <row r="18" spans="1:27" ht="15" customHeight="1" x14ac:dyDescent="0.2">
      <c r="A18" s="624" t="s">
        <v>217</v>
      </c>
      <c r="B18" s="22" t="str">
        <f>'spelers bestand'!G18</f>
        <v>2&lt;20,00 werk</v>
      </c>
      <c r="C18" s="631">
        <v>4</v>
      </c>
      <c r="D18" s="608">
        <v>3</v>
      </c>
      <c r="E18" s="602">
        <v>9</v>
      </c>
      <c r="F18" s="601">
        <v>10</v>
      </c>
      <c r="G18" s="618">
        <v>12</v>
      </c>
      <c r="H18" s="603">
        <v>8</v>
      </c>
      <c r="I18" s="600">
        <v>11</v>
      </c>
      <c r="J18" s="626">
        <v>1</v>
      </c>
      <c r="K18" s="629">
        <v>2</v>
      </c>
      <c r="L18" s="604">
        <v>7</v>
      </c>
      <c r="M18" s="632">
        <v>6</v>
      </c>
      <c r="N18" s="574" t="s">
        <v>217</v>
      </c>
      <c r="O18" s="620" t="str">
        <f>'spelers bestand'!D18</f>
        <v>Witjes Ge</v>
      </c>
      <c r="P18" s="621">
        <v>5</v>
      </c>
      <c r="Q18" s="622" t="s">
        <v>252</v>
      </c>
      <c r="R18" s="622" t="s">
        <v>262</v>
      </c>
      <c r="S18" s="622" t="s">
        <v>248</v>
      </c>
      <c r="T18" s="622" t="s">
        <v>258</v>
      </c>
      <c r="U18" s="622" t="s">
        <v>244</v>
      </c>
      <c r="V18" s="622" t="s">
        <v>254</v>
      </c>
      <c r="W18" s="622" t="s">
        <v>239</v>
      </c>
      <c r="X18" s="622" t="s">
        <v>250</v>
      </c>
      <c r="Y18" s="622" t="s">
        <v>234</v>
      </c>
      <c r="Z18" s="622" t="s">
        <v>246</v>
      </c>
      <c r="AA18" s="623" t="s">
        <v>290</v>
      </c>
    </row>
    <row r="19" spans="1:27" ht="15" customHeight="1" thickBot="1" x14ac:dyDescent="0.25">
      <c r="A19" s="624" t="s">
        <v>80</v>
      </c>
      <c r="B19" s="22" t="str">
        <f>'spelers bestand'!G19</f>
        <v>2&lt;3</v>
      </c>
      <c r="C19" s="633">
        <v>10</v>
      </c>
      <c r="D19" s="607">
        <v>4</v>
      </c>
      <c r="E19" s="600">
        <v>11</v>
      </c>
      <c r="F19" s="604">
        <v>7</v>
      </c>
      <c r="G19" s="602">
        <v>9</v>
      </c>
      <c r="H19" s="618">
        <v>12</v>
      </c>
      <c r="I19" s="626">
        <v>1</v>
      </c>
      <c r="J19" s="629">
        <v>2</v>
      </c>
      <c r="K19" s="608">
        <v>3</v>
      </c>
      <c r="L19" s="603">
        <v>8</v>
      </c>
      <c r="M19" s="634">
        <v>5</v>
      </c>
      <c r="N19" s="574" t="s">
        <v>80</v>
      </c>
      <c r="O19" s="620" t="str">
        <f>'spelers bestand'!D19</f>
        <v>Schaik van Koos</v>
      </c>
      <c r="P19" s="621">
        <v>6</v>
      </c>
      <c r="Q19" s="635" t="s">
        <v>257</v>
      </c>
      <c r="R19" s="635" t="s">
        <v>291</v>
      </c>
      <c r="S19" s="635" t="s">
        <v>253</v>
      </c>
      <c r="T19" s="635" t="s">
        <v>292</v>
      </c>
      <c r="U19" s="635" t="s">
        <v>249</v>
      </c>
      <c r="V19" s="635" t="s">
        <v>293</v>
      </c>
      <c r="W19" s="635" t="s">
        <v>245</v>
      </c>
      <c r="X19" s="635" t="s">
        <v>294</v>
      </c>
      <c r="Y19" s="635" t="s">
        <v>240</v>
      </c>
      <c r="Z19" s="635" t="s">
        <v>241</v>
      </c>
      <c r="AA19" s="636" t="s">
        <v>235</v>
      </c>
    </row>
    <row r="20" spans="1:27" ht="15" customHeight="1" x14ac:dyDescent="0.2">
      <c r="A20" s="624">
        <v>22</v>
      </c>
      <c r="B20" s="22" t="str">
        <f>'spelers bestand'!G20</f>
        <v>1&lt;12,30</v>
      </c>
      <c r="C20" s="637">
        <v>11</v>
      </c>
      <c r="D20" s="602">
        <v>9</v>
      </c>
      <c r="E20" s="629">
        <v>2</v>
      </c>
      <c r="F20" s="605">
        <v>6</v>
      </c>
      <c r="G20" s="607">
        <v>4</v>
      </c>
      <c r="H20" s="626">
        <v>1</v>
      </c>
      <c r="I20" s="618">
        <v>12</v>
      </c>
      <c r="J20" s="608">
        <v>3</v>
      </c>
      <c r="K20" s="601">
        <v>10</v>
      </c>
      <c r="L20" s="606">
        <v>5</v>
      </c>
      <c r="M20" s="638">
        <v>8</v>
      </c>
      <c r="N20" s="574">
        <v>22</v>
      </c>
      <c r="O20" s="620" t="str">
        <f>'spelers bestand'!D20</f>
        <v>Wijk v.Ton</v>
      </c>
      <c r="P20" s="621">
        <v>7</v>
      </c>
      <c r="Q20" s="639"/>
      <c r="R20" s="640"/>
      <c r="S20" s="640"/>
      <c r="T20" s="640"/>
      <c r="U20" s="640"/>
      <c r="V20" s="640"/>
      <c r="W20" s="640"/>
      <c r="X20" s="640"/>
      <c r="Y20" s="640"/>
      <c r="Z20" s="640"/>
      <c r="AA20" s="641"/>
    </row>
    <row r="21" spans="1:27" ht="15" customHeight="1" x14ac:dyDescent="0.2">
      <c r="A21" s="615" t="s">
        <v>160</v>
      </c>
      <c r="B21" s="22">
        <f>'spelers bestand'!G21</f>
        <v>3</v>
      </c>
      <c r="C21" s="642">
        <v>9</v>
      </c>
      <c r="D21" s="601">
        <v>10</v>
      </c>
      <c r="E21" s="607">
        <v>4</v>
      </c>
      <c r="F21" s="608">
        <v>3</v>
      </c>
      <c r="G21" s="626">
        <v>1</v>
      </c>
      <c r="H21" s="606">
        <v>5</v>
      </c>
      <c r="I21" s="629">
        <v>2</v>
      </c>
      <c r="J21" s="618">
        <v>12</v>
      </c>
      <c r="K21" s="600">
        <v>11</v>
      </c>
      <c r="L21" s="605">
        <v>6</v>
      </c>
      <c r="M21" s="643">
        <v>7</v>
      </c>
      <c r="N21" s="573" t="s">
        <v>160</v>
      </c>
      <c r="O21" s="620" t="str">
        <f>'spelers bestand'!D21</f>
        <v>Kraan Ries</v>
      </c>
      <c r="P21" s="621">
        <v>8</v>
      </c>
      <c r="Q21" s="622"/>
      <c r="R21" s="622"/>
      <c r="S21" s="622"/>
      <c r="T21" s="622"/>
      <c r="U21" s="622"/>
      <c r="V21" s="622"/>
      <c r="W21" s="640"/>
      <c r="X21" s="622"/>
      <c r="Y21" s="622"/>
      <c r="Z21" s="622"/>
      <c r="AA21" s="623"/>
    </row>
    <row r="22" spans="1:27" ht="15" customHeight="1" x14ac:dyDescent="0.2">
      <c r="A22" s="615"/>
      <c r="B22" s="22">
        <f>'spelers bestand'!G22</f>
        <v>3</v>
      </c>
      <c r="C22" s="644">
        <v>8</v>
      </c>
      <c r="D22" s="604">
        <v>7</v>
      </c>
      <c r="E22" s="606">
        <v>5</v>
      </c>
      <c r="F22" s="626">
        <v>1</v>
      </c>
      <c r="G22" s="605">
        <v>6</v>
      </c>
      <c r="H22" s="629">
        <v>2</v>
      </c>
      <c r="I22" s="608">
        <v>3</v>
      </c>
      <c r="J22" s="607">
        <v>4</v>
      </c>
      <c r="K22" s="618">
        <v>12</v>
      </c>
      <c r="L22" s="600">
        <v>11</v>
      </c>
      <c r="M22" s="645">
        <v>10</v>
      </c>
      <c r="N22" s="573"/>
      <c r="O22" s="620" t="str">
        <f>'spelers bestand'!D22</f>
        <v>uitgevallen Levering Bas*</v>
      </c>
      <c r="P22" s="621">
        <v>9</v>
      </c>
      <c r="Q22" s="622"/>
      <c r="R22" s="622"/>
      <c r="S22" s="622"/>
      <c r="T22" s="622"/>
      <c r="U22" s="622"/>
      <c r="V22" s="622"/>
      <c r="W22" s="640"/>
      <c r="X22" s="622"/>
      <c r="Y22" s="622"/>
      <c r="Z22" s="622"/>
      <c r="AA22" s="623"/>
    </row>
    <row r="23" spans="1:27" ht="15" customHeight="1" x14ac:dyDescent="0.2">
      <c r="A23" s="615"/>
      <c r="B23" s="22" t="str">
        <f>'spelers bestand'!G23</f>
        <v>2 (i.v.m.werk)</v>
      </c>
      <c r="C23" s="647">
        <v>6</v>
      </c>
      <c r="D23" s="603">
        <v>8</v>
      </c>
      <c r="E23" s="626">
        <v>1</v>
      </c>
      <c r="F23" s="606">
        <v>5</v>
      </c>
      <c r="G23" s="629">
        <v>2</v>
      </c>
      <c r="H23" s="608">
        <v>3</v>
      </c>
      <c r="I23" s="607">
        <v>4</v>
      </c>
      <c r="J23" s="600">
        <v>11</v>
      </c>
      <c r="K23" s="604">
        <v>7</v>
      </c>
      <c r="L23" s="618">
        <v>12</v>
      </c>
      <c r="M23" s="648">
        <v>9</v>
      </c>
      <c r="N23" s="573"/>
      <c r="O23" s="620" t="str">
        <f>'spelers bestand'!D23</f>
        <v>Scheel Jaap</v>
      </c>
      <c r="P23" s="621">
        <v>10</v>
      </c>
      <c r="Q23" s="622"/>
      <c r="R23" s="622"/>
      <c r="S23" s="622"/>
      <c r="T23" s="622"/>
      <c r="U23" s="622"/>
      <c r="V23" s="622"/>
      <c r="W23" s="640"/>
      <c r="X23" s="622"/>
      <c r="Y23" s="622"/>
      <c r="Z23" s="622"/>
      <c r="AA23" s="623"/>
    </row>
    <row r="24" spans="1:27" ht="15" customHeight="1" x14ac:dyDescent="0.2">
      <c r="A24" s="615"/>
      <c r="B24" s="22" t="str">
        <f>'spelers bestand'!G24</f>
        <v>2&lt;21,30</v>
      </c>
      <c r="C24" s="649">
        <v>7</v>
      </c>
      <c r="D24" s="626">
        <v>1</v>
      </c>
      <c r="E24" s="605">
        <v>6</v>
      </c>
      <c r="F24" s="629">
        <v>2</v>
      </c>
      <c r="G24" s="608">
        <v>3</v>
      </c>
      <c r="H24" s="607">
        <v>4</v>
      </c>
      <c r="I24" s="606">
        <v>5</v>
      </c>
      <c r="J24" s="601">
        <v>10</v>
      </c>
      <c r="K24" s="603">
        <v>8</v>
      </c>
      <c r="L24" s="602">
        <v>9</v>
      </c>
      <c r="M24" s="650">
        <v>12</v>
      </c>
      <c r="N24" s="573"/>
      <c r="O24" s="620" t="str">
        <f>'spelers bestand'!D24</f>
        <v>Heumen Wim</v>
      </c>
      <c r="P24" s="621">
        <v>11</v>
      </c>
      <c r="Q24" s="622"/>
      <c r="R24" s="622"/>
      <c r="S24" s="622"/>
      <c r="T24" s="622"/>
      <c r="U24" s="622"/>
      <c r="V24" s="622"/>
      <c r="W24" s="640"/>
      <c r="X24" s="622"/>
      <c r="Y24" s="622"/>
      <c r="Z24" s="622"/>
      <c r="AA24" s="623"/>
    </row>
    <row r="25" spans="1:27" ht="15" customHeight="1" thickBot="1" x14ac:dyDescent="0.25">
      <c r="A25" s="676"/>
      <c r="B25" s="194" t="str">
        <f>'spelers bestand'!G25</f>
        <v>2&lt;21,00</v>
      </c>
      <c r="C25" s="652">
        <v>1</v>
      </c>
      <c r="D25" s="653">
        <v>2</v>
      </c>
      <c r="E25" s="654">
        <v>3</v>
      </c>
      <c r="F25" s="655">
        <v>4</v>
      </c>
      <c r="G25" s="656">
        <v>5</v>
      </c>
      <c r="H25" s="657">
        <v>6</v>
      </c>
      <c r="I25" s="658">
        <v>7</v>
      </c>
      <c r="J25" s="659">
        <v>8</v>
      </c>
      <c r="K25" s="660">
        <v>9</v>
      </c>
      <c r="L25" s="661">
        <v>10</v>
      </c>
      <c r="M25" s="662">
        <v>11</v>
      </c>
      <c r="N25" s="583"/>
      <c r="O25" s="663" t="str">
        <f>'spelers bestand'!D25</f>
        <v xml:space="preserve">Westland Ries </v>
      </c>
      <c r="P25" s="664">
        <v>12</v>
      </c>
      <c r="Q25" s="622"/>
      <c r="R25" s="635"/>
      <c r="S25" s="635"/>
      <c r="T25" s="635"/>
      <c r="U25" s="635"/>
      <c r="V25" s="635"/>
      <c r="W25" s="640"/>
      <c r="X25" s="635"/>
      <c r="Y25" s="635"/>
      <c r="Z25" s="635"/>
      <c r="AA25" s="636"/>
    </row>
    <row r="26" spans="1:27" ht="15" customHeight="1" x14ac:dyDescent="0.2">
      <c r="A26" s="677"/>
      <c r="B26" s="22">
        <f>'spelers bestand'!G26</f>
        <v>1</v>
      </c>
      <c r="C26" s="665">
        <v>12</v>
      </c>
      <c r="D26" s="666">
        <v>11</v>
      </c>
      <c r="E26" s="667">
        <v>10</v>
      </c>
      <c r="F26" s="668">
        <v>9</v>
      </c>
      <c r="G26" s="669">
        <v>8</v>
      </c>
      <c r="H26" s="670">
        <v>7</v>
      </c>
      <c r="I26" s="671">
        <v>6</v>
      </c>
      <c r="J26" s="672">
        <v>5</v>
      </c>
      <c r="K26" s="673">
        <v>4</v>
      </c>
      <c r="L26" s="674">
        <v>3</v>
      </c>
      <c r="M26" s="675">
        <v>2</v>
      </c>
      <c r="N26" s="578"/>
      <c r="O26" s="610" t="str">
        <f>'spelers bestand'!D26</f>
        <v>Baars Willem</v>
      </c>
      <c r="P26" s="611">
        <v>1</v>
      </c>
      <c r="Q26" s="612" t="s">
        <v>230</v>
      </c>
      <c r="R26" s="612" t="s">
        <v>285</v>
      </c>
      <c r="S26" s="612" t="s">
        <v>286</v>
      </c>
      <c r="T26" s="613" t="s">
        <v>280</v>
      </c>
      <c r="U26" s="613" t="s">
        <v>281</v>
      </c>
      <c r="V26" s="613" t="s">
        <v>275</v>
      </c>
      <c r="W26" s="613" t="s">
        <v>276</v>
      </c>
      <c r="X26" s="613" t="s">
        <v>270</v>
      </c>
      <c r="Y26" s="613" t="s">
        <v>271</v>
      </c>
      <c r="Z26" s="613" t="s">
        <v>266</v>
      </c>
      <c r="AA26" s="614" t="s">
        <v>295</v>
      </c>
    </row>
    <row r="27" spans="1:27" ht="15" customHeight="1" x14ac:dyDescent="0.2">
      <c r="A27" s="677"/>
      <c r="B27" s="22">
        <f>'spelers bestand'!G27</f>
        <v>1</v>
      </c>
      <c r="C27" s="608">
        <v>3</v>
      </c>
      <c r="D27" s="618">
        <v>12</v>
      </c>
      <c r="E27" s="604">
        <v>7</v>
      </c>
      <c r="F27" s="600">
        <v>11</v>
      </c>
      <c r="G27" s="601">
        <v>10</v>
      </c>
      <c r="H27" s="602">
        <v>9</v>
      </c>
      <c r="I27" s="603">
        <v>8</v>
      </c>
      <c r="J27" s="605">
        <v>6</v>
      </c>
      <c r="K27" s="606">
        <v>5</v>
      </c>
      <c r="L27" s="607">
        <v>4</v>
      </c>
      <c r="M27" s="619">
        <v>1</v>
      </c>
      <c r="N27" s="578"/>
      <c r="O27" s="620" t="str">
        <f>'spelers bestand'!D27</f>
        <v>Beus de Arnold</v>
      </c>
      <c r="P27" s="621">
        <v>2</v>
      </c>
      <c r="Q27" s="622" t="s">
        <v>236</v>
      </c>
      <c r="R27" s="622" t="s">
        <v>279</v>
      </c>
      <c r="S27" s="622" t="s">
        <v>231</v>
      </c>
      <c r="T27" s="622" t="s">
        <v>274</v>
      </c>
      <c r="U27" s="622" t="s">
        <v>287</v>
      </c>
      <c r="V27" s="622" t="s">
        <v>269</v>
      </c>
      <c r="W27" s="622" t="s">
        <v>282</v>
      </c>
      <c r="X27" s="622" t="s">
        <v>265</v>
      </c>
      <c r="Y27" s="622" t="s">
        <v>277</v>
      </c>
      <c r="Z27" s="622" t="s">
        <v>261</v>
      </c>
      <c r="AA27" s="623" t="s">
        <v>272</v>
      </c>
    </row>
    <row r="28" spans="1:27" ht="15" customHeight="1" x14ac:dyDescent="0.2">
      <c r="A28" s="677"/>
      <c r="B28" s="22" t="str">
        <f>'spelers bestand'!G28</f>
        <v>2&lt;20,00</v>
      </c>
      <c r="C28" s="629">
        <v>2</v>
      </c>
      <c r="D28" s="606">
        <v>5</v>
      </c>
      <c r="E28" s="618">
        <v>12</v>
      </c>
      <c r="F28" s="603">
        <v>8</v>
      </c>
      <c r="G28" s="600">
        <v>11</v>
      </c>
      <c r="H28" s="601">
        <v>10</v>
      </c>
      <c r="I28" s="602">
        <v>9</v>
      </c>
      <c r="J28" s="604">
        <v>7</v>
      </c>
      <c r="K28" s="605">
        <v>6</v>
      </c>
      <c r="L28" s="626">
        <v>1</v>
      </c>
      <c r="M28" s="627">
        <v>4</v>
      </c>
      <c r="N28" s="578"/>
      <c r="O28" s="620" t="str">
        <f>'spelers bestand'!D28</f>
        <v>Vendrig Kees</v>
      </c>
      <c r="P28" s="621">
        <v>3</v>
      </c>
      <c r="Q28" s="622" t="s">
        <v>242</v>
      </c>
      <c r="R28" s="622" t="s">
        <v>273</v>
      </c>
      <c r="S28" s="622" t="s">
        <v>237</v>
      </c>
      <c r="T28" s="622" t="s">
        <v>268</v>
      </c>
      <c r="U28" s="622" t="s">
        <v>232</v>
      </c>
      <c r="V28" s="622" t="s">
        <v>264</v>
      </c>
      <c r="W28" s="622" t="s">
        <v>288</v>
      </c>
      <c r="X28" s="622" t="s">
        <v>260</v>
      </c>
      <c r="Y28" s="622" t="s">
        <v>283</v>
      </c>
      <c r="Z28" s="622" t="s">
        <v>256</v>
      </c>
      <c r="AA28" s="623" t="s">
        <v>278</v>
      </c>
    </row>
    <row r="29" spans="1:27" ht="15" customHeight="1" x14ac:dyDescent="0.2">
      <c r="A29" s="624"/>
      <c r="B29" s="22">
        <f>'spelers bestand'!G29</f>
        <v>3</v>
      </c>
      <c r="C29" s="606">
        <v>5</v>
      </c>
      <c r="D29" s="605">
        <v>6</v>
      </c>
      <c r="E29" s="603">
        <v>8</v>
      </c>
      <c r="F29" s="618">
        <v>12</v>
      </c>
      <c r="G29" s="604">
        <v>7</v>
      </c>
      <c r="H29" s="600">
        <v>11</v>
      </c>
      <c r="I29" s="601">
        <v>10</v>
      </c>
      <c r="J29" s="602">
        <v>9</v>
      </c>
      <c r="K29" s="626">
        <v>1</v>
      </c>
      <c r="L29" s="629">
        <v>2</v>
      </c>
      <c r="M29" s="630">
        <v>3</v>
      </c>
      <c r="N29" s="574"/>
      <c r="O29" s="620" t="str">
        <f>'spelers bestand'!D29</f>
        <v>Brand Piet*</v>
      </c>
      <c r="P29" s="621">
        <v>4</v>
      </c>
      <c r="Q29" s="622" t="s">
        <v>247</v>
      </c>
      <c r="R29" s="622" t="s">
        <v>267</v>
      </c>
      <c r="S29" s="622" t="s">
        <v>243</v>
      </c>
      <c r="T29" s="622" t="s">
        <v>263</v>
      </c>
      <c r="U29" s="622" t="s">
        <v>238</v>
      </c>
      <c r="V29" s="622" t="s">
        <v>259</v>
      </c>
      <c r="W29" s="622" t="s">
        <v>233</v>
      </c>
      <c r="X29" s="622" t="s">
        <v>255</v>
      </c>
      <c r="Y29" s="622" t="s">
        <v>289</v>
      </c>
      <c r="Z29" s="622" t="s">
        <v>251</v>
      </c>
      <c r="AA29" s="623" t="s">
        <v>284</v>
      </c>
    </row>
    <row r="30" spans="1:27" ht="15" customHeight="1" x14ac:dyDescent="0.2">
      <c r="A30" s="624" t="s">
        <v>217</v>
      </c>
      <c r="B30" s="22" t="str">
        <f>'spelers bestand'!G30</f>
        <v>2&lt;18,30</v>
      </c>
      <c r="C30" s="607">
        <v>4</v>
      </c>
      <c r="D30" s="608">
        <v>3</v>
      </c>
      <c r="E30" s="602">
        <v>9</v>
      </c>
      <c r="F30" s="601">
        <v>10</v>
      </c>
      <c r="G30" s="618">
        <v>12</v>
      </c>
      <c r="H30" s="603">
        <v>8</v>
      </c>
      <c r="I30" s="600">
        <v>11</v>
      </c>
      <c r="J30" s="626">
        <v>1</v>
      </c>
      <c r="K30" s="629">
        <v>2</v>
      </c>
      <c r="L30" s="604">
        <v>7</v>
      </c>
      <c r="M30" s="632">
        <v>6</v>
      </c>
      <c r="N30" s="574" t="s">
        <v>217</v>
      </c>
      <c r="O30" s="620" t="str">
        <f>'spelers bestand'!D30</f>
        <v>Pol v.d.Joop</v>
      </c>
      <c r="P30" s="621">
        <v>5</v>
      </c>
      <c r="Q30" s="622" t="s">
        <v>252</v>
      </c>
      <c r="R30" s="622" t="s">
        <v>262</v>
      </c>
      <c r="S30" s="622" t="s">
        <v>248</v>
      </c>
      <c r="T30" s="622" t="s">
        <v>258</v>
      </c>
      <c r="U30" s="622" t="s">
        <v>244</v>
      </c>
      <c r="V30" s="622" t="s">
        <v>254</v>
      </c>
      <c r="W30" s="622" t="s">
        <v>239</v>
      </c>
      <c r="X30" s="622" t="s">
        <v>250</v>
      </c>
      <c r="Y30" s="622" t="s">
        <v>234</v>
      </c>
      <c r="Z30" s="622" t="s">
        <v>246</v>
      </c>
      <c r="AA30" s="623" t="s">
        <v>290</v>
      </c>
    </row>
    <row r="31" spans="1:27" ht="15" customHeight="1" thickBot="1" x14ac:dyDescent="0.25">
      <c r="A31" s="624" t="s">
        <v>81</v>
      </c>
      <c r="B31" s="22">
        <f>'spelers bestand'!G31</f>
        <v>1</v>
      </c>
      <c r="C31" s="601">
        <v>10</v>
      </c>
      <c r="D31" s="607">
        <v>4</v>
      </c>
      <c r="E31" s="600">
        <v>11</v>
      </c>
      <c r="F31" s="604">
        <v>7</v>
      </c>
      <c r="G31" s="602">
        <v>9</v>
      </c>
      <c r="H31" s="618">
        <v>12</v>
      </c>
      <c r="I31" s="626">
        <v>1</v>
      </c>
      <c r="J31" s="629">
        <v>2</v>
      </c>
      <c r="K31" s="608">
        <v>3</v>
      </c>
      <c r="L31" s="603">
        <v>8</v>
      </c>
      <c r="M31" s="634">
        <v>5</v>
      </c>
      <c r="N31" s="574" t="s">
        <v>81</v>
      </c>
      <c r="O31" s="620" t="str">
        <f>'spelers bestand'!D31</f>
        <v>Beus de Jan*</v>
      </c>
      <c r="P31" s="621">
        <v>6</v>
      </c>
      <c r="Q31" s="635" t="s">
        <v>257</v>
      </c>
      <c r="R31" s="635" t="s">
        <v>291</v>
      </c>
      <c r="S31" s="635" t="s">
        <v>253</v>
      </c>
      <c r="T31" s="635" t="s">
        <v>292</v>
      </c>
      <c r="U31" s="635" t="s">
        <v>249</v>
      </c>
      <c r="V31" s="635" t="s">
        <v>293</v>
      </c>
      <c r="W31" s="635" t="s">
        <v>245</v>
      </c>
      <c r="X31" s="635" t="s">
        <v>294</v>
      </c>
      <c r="Y31" s="635" t="s">
        <v>240</v>
      </c>
      <c r="Z31" s="635" t="s">
        <v>241</v>
      </c>
      <c r="AA31" s="636" t="s">
        <v>235</v>
      </c>
    </row>
    <row r="32" spans="1:27" ht="15" customHeight="1" x14ac:dyDescent="0.2">
      <c r="A32" s="624">
        <v>22</v>
      </c>
      <c r="B32" s="22">
        <f>'spelers bestand'!G32</f>
        <v>0</v>
      </c>
      <c r="C32" s="600">
        <v>11</v>
      </c>
      <c r="D32" s="602">
        <v>9</v>
      </c>
      <c r="E32" s="629">
        <v>2</v>
      </c>
      <c r="F32" s="605">
        <v>6</v>
      </c>
      <c r="G32" s="607">
        <v>4</v>
      </c>
      <c r="H32" s="626">
        <v>1</v>
      </c>
      <c r="I32" s="618">
        <v>12</v>
      </c>
      <c r="J32" s="608">
        <v>3</v>
      </c>
      <c r="K32" s="601">
        <v>10</v>
      </c>
      <c r="L32" s="606">
        <v>5</v>
      </c>
      <c r="M32" s="638">
        <v>8</v>
      </c>
      <c r="N32" s="574">
        <v>22</v>
      </c>
      <c r="O32" s="620" t="str">
        <f>'spelers bestand'!D32</f>
        <v>Helsdingen Ab</v>
      </c>
      <c r="P32" s="621">
        <v>7</v>
      </c>
      <c r="Q32" s="639"/>
      <c r="R32" s="640"/>
      <c r="S32" s="640"/>
      <c r="T32" s="640"/>
      <c r="U32" s="640"/>
      <c r="V32" s="640"/>
      <c r="W32" s="640"/>
      <c r="X32" s="640"/>
      <c r="Y32" s="640"/>
      <c r="Z32" s="640"/>
      <c r="AA32" s="641"/>
    </row>
    <row r="33" spans="1:27" ht="15" customHeight="1" x14ac:dyDescent="0.2">
      <c r="A33" s="615" t="s">
        <v>160</v>
      </c>
      <c r="B33" s="22">
        <f>'spelers bestand'!G33</f>
        <v>3</v>
      </c>
      <c r="C33" s="602">
        <v>9</v>
      </c>
      <c r="D33" s="601">
        <v>10</v>
      </c>
      <c r="E33" s="607">
        <v>4</v>
      </c>
      <c r="F33" s="608">
        <v>3</v>
      </c>
      <c r="G33" s="626">
        <v>1</v>
      </c>
      <c r="H33" s="606">
        <v>5</v>
      </c>
      <c r="I33" s="629">
        <v>2</v>
      </c>
      <c r="J33" s="618">
        <v>12</v>
      </c>
      <c r="K33" s="600">
        <v>11</v>
      </c>
      <c r="L33" s="605">
        <v>6</v>
      </c>
      <c r="M33" s="643">
        <v>7</v>
      </c>
      <c r="N33" s="573" t="s">
        <v>160</v>
      </c>
      <c r="O33" s="620" t="str">
        <f>'spelers bestand'!D33</f>
        <v>Anbergen Joop</v>
      </c>
      <c r="P33" s="621">
        <v>8</v>
      </c>
      <c r="Q33" s="622"/>
      <c r="R33" s="622"/>
      <c r="S33" s="622"/>
      <c r="T33" s="622"/>
      <c r="U33" s="622"/>
      <c r="V33" s="622"/>
      <c r="W33" s="640"/>
      <c r="X33" s="622"/>
      <c r="Y33" s="622"/>
      <c r="Z33" s="622"/>
      <c r="AA33" s="623"/>
    </row>
    <row r="34" spans="1:27" ht="15" customHeight="1" x14ac:dyDescent="0.2">
      <c r="A34" s="677"/>
      <c r="B34" s="22">
        <f>'spelers bestand'!G34</f>
        <v>3</v>
      </c>
      <c r="C34" s="603">
        <v>8</v>
      </c>
      <c r="D34" s="604">
        <v>7</v>
      </c>
      <c r="E34" s="606">
        <v>5</v>
      </c>
      <c r="F34" s="626">
        <v>1</v>
      </c>
      <c r="G34" s="605">
        <v>6</v>
      </c>
      <c r="H34" s="629">
        <v>2</v>
      </c>
      <c r="I34" s="608">
        <v>3</v>
      </c>
      <c r="J34" s="607">
        <v>4</v>
      </c>
      <c r="K34" s="618">
        <v>12</v>
      </c>
      <c r="L34" s="600">
        <v>11</v>
      </c>
      <c r="M34" s="645">
        <v>10</v>
      </c>
      <c r="N34" s="578"/>
      <c r="O34" s="620" t="str">
        <f>'spelers bestand'!D34</f>
        <v>Wildschut Jan</v>
      </c>
      <c r="P34" s="621">
        <v>9</v>
      </c>
      <c r="Q34" s="622"/>
      <c r="R34" s="622"/>
      <c r="S34" s="622"/>
      <c r="T34" s="622"/>
      <c r="U34" s="622"/>
      <c r="V34" s="622"/>
      <c r="W34" s="640"/>
      <c r="X34" s="622"/>
      <c r="Y34" s="622"/>
      <c r="Z34" s="622"/>
      <c r="AA34" s="623"/>
    </row>
    <row r="35" spans="1:27" ht="15" customHeight="1" x14ac:dyDescent="0.2">
      <c r="A35" s="677"/>
      <c r="B35" s="22" t="str">
        <f>'spelers bestand'!G35</f>
        <v>2&lt;20,00</v>
      </c>
      <c r="C35" s="605">
        <v>6</v>
      </c>
      <c r="D35" s="603">
        <v>8</v>
      </c>
      <c r="E35" s="626">
        <v>1</v>
      </c>
      <c r="F35" s="606">
        <v>5</v>
      </c>
      <c r="G35" s="629">
        <v>2</v>
      </c>
      <c r="H35" s="608">
        <v>3</v>
      </c>
      <c r="I35" s="607">
        <v>4</v>
      </c>
      <c r="J35" s="600">
        <v>11</v>
      </c>
      <c r="K35" s="604">
        <v>7</v>
      </c>
      <c r="L35" s="618">
        <v>12</v>
      </c>
      <c r="M35" s="648">
        <v>9</v>
      </c>
      <c r="N35" s="578"/>
      <c r="O35" s="620" t="str">
        <f>'spelers bestand'!D35</f>
        <v>Beem v.Gerrit</v>
      </c>
      <c r="P35" s="621">
        <v>10</v>
      </c>
      <c r="Q35" s="622"/>
      <c r="R35" s="622"/>
      <c r="S35" s="622"/>
      <c r="T35" s="622"/>
      <c r="U35" s="622"/>
      <c r="V35" s="622"/>
      <c r="W35" s="640"/>
      <c r="X35" s="622"/>
      <c r="Y35" s="622"/>
      <c r="Z35" s="622"/>
      <c r="AA35" s="623"/>
    </row>
    <row r="36" spans="1:27" ht="15" customHeight="1" x14ac:dyDescent="0.2">
      <c r="A36" s="615"/>
      <c r="B36" s="22">
        <f>'spelers bestand'!G36</f>
        <v>3</v>
      </c>
      <c r="C36" s="604">
        <v>7</v>
      </c>
      <c r="D36" s="626">
        <v>1</v>
      </c>
      <c r="E36" s="605">
        <v>6</v>
      </c>
      <c r="F36" s="629">
        <v>2</v>
      </c>
      <c r="G36" s="608">
        <v>3</v>
      </c>
      <c r="H36" s="607">
        <v>4</v>
      </c>
      <c r="I36" s="606">
        <v>5</v>
      </c>
      <c r="J36" s="601">
        <v>10</v>
      </c>
      <c r="K36" s="603">
        <v>8</v>
      </c>
      <c r="L36" s="602">
        <v>9</v>
      </c>
      <c r="M36" s="650">
        <v>12</v>
      </c>
      <c r="N36" s="573"/>
      <c r="O36" s="620" t="str">
        <f>'spelers bestand'!D36</f>
        <v>Groenewoud Dick</v>
      </c>
      <c r="P36" s="621">
        <v>11</v>
      </c>
      <c r="Q36" s="622"/>
      <c r="R36" s="622"/>
      <c r="S36" s="622"/>
      <c r="T36" s="622"/>
      <c r="U36" s="622"/>
      <c r="V36" s="622"/>
      <c r="W36" s="640"/>
      <c r="X36" s="622"/>
      <c r="Y36" s="622"/>
      <c r="Z36" s="622"/>
      <c r="AA36" s="623"/>
    </row>
    <row r="37" spans="1:27" ht="15" customHeight="1" thickBot="1" x14ac:dyDescent="0.25">
      <c r="A37" s="678"/>
      <c r="B37" s="194">
        <f>'spelers bestand'!G37</f>
        <v>1</v>
      </c>
      <c r="C37" s="679">
        <v>1</v>
      </c>
      <c r="D37" s="653">
        <v>2</v>
      </c>
      <c r="E37" s="654">
        <v>3</v>
      </c>
      <c r="F37" s="655">
        <v>4</v>
      </c>
      <c r="G37" s="656">
        <v>5</v>
      </c>
      <c r="H37" s="657">
        <v>6</v>
      </c>
      <c r="I37" s="658">
        <v>7</v>
      </c>
      <c r="J37" s="659">
        <v>8</v>
      </c>
      <c r="K37" s="660">
        <v>9</v>
      </c>
      <c r="L37" s="661">
        <v>10</v>
      </c>
      <c r="M37" s="662">
        <v>11</v>
      </c>
      <c r="N37" s="580"/>
      <c r="O37" s="663" t="str">
        <f>'spelers bestand'!D37</f>
        <v>Jong de Piet</v>
      </c>
      <c r="P37" s="664">
        <v>12</v>
      </c>
      <c r="Q37" s="622"/>
      <c r="R37" s="635"/>
      <c r="S37" s="635"/>
      <c r="T37" s="635"/>
      <c r="U37" s="635"/>
      <c r="V37" s="635"/>
      <c r="W37" s="640"/>
      <c r="X37" s="635"/>
      <c r="Y37" s="635"/>
      <c r="Z37" s="635"/>
      <c r="AA37" s="636"/>
    </row>
    <row r="38" spans="1:27" ht="15" customHeight="1" x14ac:dyDescent="0.2">
      <c r="A38" s="680"/>
      <c r="B38" s="22">
        <f>'spelers bestand'!G38</f>
        <v>3</v>
      </c>
      <c r="C38" s="681">
        <v>12</v>
      </c>
      <c r="D38" s="682">
        <v>11</v>
      </c>
      <c r="E38" s="683">
        <v>10</v>
      </c>
      <c r="F38" s="684">
        <v>9</v>
      </c>
      <c r="G38" s="685">
        <v>8</v>
      </c>
      <c r="H38" s="686">
        <v>7</v>
      </c>
      <c r="I38" s="687">
        <v>6</v>
      </c>
      <c r="J38" s="688">
        <v>5</v>
      </c>
      <c r="K38" s="689">
        <v>4</v>
      </c>
      <c r="L38" s="608">
        <v>3</v>
      </c>
      <c r="M38" s="690">
        <v>2</v>
      </c>
      <c r="N38" s="691"/>
      <c r="O38" s="610" t="str">
        <f>'spelers bestand'!D38</f>
        <v>Verleun Jan</v>
      </c>
      <c r="P38" s="611">
        <v>1</v>
      </c>
      <c r="Q38" s="612" t="s">
        <v>230</v>
      </c>
      <c r="R38" s="612" t="s">
        <v>285</v>
      </c>
      <c r="S38" s="612" t="s">
        <v>286</v>
      </c>
      <c r="T38" s="613" t="s">
        <v>280</v>
      </c>
      <c r="U38" s="613" t="s">
        <v>281</v>
      </c>
      <c r="V38" s="613" t="s">
        <v>275</v>
      </c>
      <c r="W38" s="613" t="s">
        <v>276</v>
      </c>
      <c r="X38" s="613" t="s">
        <v>270</v>
      </c>
      <c r="Y38" s="613" t="s">
        <v>271</v>
      </c>
      <c r="Z38" s="613" t="s">
        <v>266</v>
      </c>
      <c r="AA38" s="614" t="s">
        <v>295</v>
      </c>
    </row>
    <row r="39" spans="1:27" ht="15" customHeight="1" x14ac:dyDescent="0.2">
      <c r="A39" s="692"/>
      <c r="B39" s="22">
        <f>'spelers bestand'!G39</f>
        <v>3</v>
      </c>
      <c r="C39" s="608">
        <v>3</v>
      </c>
      <c r="D39" s="618">
        <v>12</v>
      </c>
      <c r="E39" s="604">
        <v>7</v>
      </c>
      <c r="F39" s="600">
        <v>11</v>
      </c>
      <c r="G39" s="601">
        <v>10</v>
      </c>
      <c r="H39" s="602">
        <v>9</v>
      </c>
      <c r="I39" s="603">
        <v>8</v>
      </c>
      <c r="J39" s="605">
        <v>6</v>
      </c>
      <c r="K39" s="606">
        <v>5</v>
      </c>
      <c r="L39" s="607">
        <v>4</v>
      </c>
      <c r="M39" s="619">
        <v>1</v>
      </c>
      <c r="N39" s="579"/>
      <c r="O39" s="610" t="str">
        <f>'spelers bestand'!D39</f>
        <v>Eijk v. Cees</v>
      </c>
      <c r="P39" s="621">
        <v>2</v>
      </c>
      <c r="Q39" s="622" t="s">
        <v>236</v>
      </c>
      <c r="R39" s="622" t="s">
        <v>279</v>
      </c>
      <c r="S39" s="622" t="s">
        <v>231</v>
      </c>
      <c r="T39" s="622" t="s">
        <v>274</v>
      </c>
      <c r="U39" s="622" t="s">
        <v>287</v>
      </c>
      <c r="V39" s="622" t="s">
        <v>269</v>
      </c>
      <c r="W39" s="622" t="s">
        <v>282</v>
      </c>
      <c r="X39" s="622" t="s">
        <v>265</v>
      </c>
      <c r="Y39" s="622" t="s">
        <v>277</v>
      </c>
      <c r="Z39" s="622" t="s">
        <v>261</v>
      </c>
      <c r="AA39" s="623" t="s">
        <v>272</v>
      </c>
    </row>
    <row r="40" spans="1:27" ht="15" customHeight="1" x14ac:dyDescent="0.2">
      <c r="A40" s="692"/>
      <c r="B40" s="22">
        <f>'spelers bestand'!G40</f>
        <v>2</v>
      </c>
      <c r="C40" s="629">
        <v>2</v>
      </c>
      <c r="D40" s="606">
        <v>5</v>
      </c>
      <c r="E40" s="618">
        <v>12</v>
      </c>
      <c r="F40" s="603">
        <v>8</v>
      </c>
      <c r="G40" s="600">
        <v>11</v>
      </c>
      <c r="H40" s="601">
        <v>10</v>
      </c>
      <c r="I40" s="602">
        <v>9</v>
      </c>
      <c r="J40" s="604">
        <v>7</v>
      </c>
      <c r="K40" s="605">
        <v>6</v>
      </c>
      <c r="L40" s="626">
        <v>1</v>
      </c>
      <c r="M40" s="627">
        <v>4</v>
      </c>
      <c r="N40" s="579"/>
      <c r="O40" s="610" t="str">
        <f>'spelers bestand'!D40</f>
        <v>Brand Bert</v>
      </c>
      <c r="P40" s="621">
        <v>3</v>
      </c>
      <c r="Q40" s="622" t="s">
        <v>242</v>
      </c>
      <c r="R40" s="622" t="s">
        <v>273</v>
      </c>
      <c r="S40" s="622" t="s">
        <v>237</v>
      </c>
      <c r="T40" s="622" t="s">
        <v>268</v>
      </c>
      <c r="U40" s="622" t="s">
        <v>232</v>
      </c>
      <c r="V40" s="622" t="s">
        <v>264</v>
      </c>
      <c r="W40" s="622" t="s">
        <v>288</v>
      </c>
      <c r="X40" s="622" t="s">
        <v>260</v>
      </c>
      <c r="Y40" s="622" t="s">
        <v>283</v>
      </c>
      <c r="Z40" s="622" t="s">
        <v>256</v>
      </c>
      <c r="AA40" s="623" t="s">
        <v>278</v>
      </c>
    </row>
    <row r="41" spans="1:27" ht="15" customHeight="1" x14ac:dyDescent="0.2">
      <c r="A41" s="624"/>
      <c r="B41" s="22" t="str">
        <f>'spelers bestand'!G41</f>
        <v>2&lt;21,00</v>
      </c>
      <c r="C41" s="606">
        <v>5</v>
      </c>
      <c r="D41" s="605">
        <v>6</v>
      </c>
      <c r="E41" s="603">
        <v>8</v>
      </c>
      <c r="F41" s="618">
        <v>12</v>
      </c>
      <c r="G41" s="604">
        <v>7</v>
      </c>
      <c r="H41" s="600">
        <v>11</v>
      </c>
      <c r="I41" s="601">
        <v>10</v>
      </c>
      <c r="J41" s="602">
        <v>9</v>
      </c>
      <c r="K41" s="626">
        <v>1</v>
      </c>
      <c r="L41" s="629">
        <v>2</v>
      </c>
      <c r="M41" s="630">
        <v>3</v>
      </c>
      <c r="N41" s="574"/>
      <c r="O41" s="610" t="str">
        <f>'spelers bestand'!D41</f>
        <v>Kasteren van Harry</v>
      </c>
      <c r="P41" s="621">
        <v>4</v>
      </c>
      <c r="Q41" s="622" t="s">
        <v>247</v>
      </c>
      <c r="R41" s="622" t="s">
        <v>267</v>
      </c>
      <c r="S41" s="622" t="s">
        <v>243</v>
      </c>
      <c r="T41" s="622" t="s">
        <v>263</v>
      </c>
      <c r="U41" s="622" t="s">
        <v>238</v>
      </c>
      <c r="V41" s="622" t="s">
        <v>259</v>
      </c>
      <c r="W41" s="622" t="s">
        <v>233</v>
      </c>
      <c r="X41" s="622" t="s">
        <v>255</v>
      </c>
      <c r="Y41" s="622" t="s">
        <v>289</v>
      </c>
      <c r="Z41" s="622" t="s">
        <v>251</v>
      </c>
      <c r="AA41" s="623" t="s">
        <v>284</v>
      </c>
    </row>
    <row r="42" spans="1:27" ht="15" customHeight="1" x14ac:dyDescent="0.2">
      <c r="A42" s="624" t="s">
        <v>217</v>
      </c>
      <c r="B42" s="22">
        <f>'spelers bestand'!G42</f>
        <v>1</v>
      </c>
      <c r="C42" s="607">
        <v>4</v>
      </c>
      <c r="D42" s="608">
        <v>3</v>
      </c>
      <c r="E42" s="602">
        <v>9</v>
      </c>
      <c r="F42" s="601">
        <v>10</v>
      </c>
      <c r="G42" s="618">
        <v>12</v>
      </c>
      <c r="H42" s="603">
        <v>8</v>
      </c>
      <c r="I42" s="600">
        <v>11</v>
      </c>
      <c r="J42" s="626">
        <v>1</v>
      </c>
      <c r="K42" s="629">
        <v>2</v>
      </c>
      <c r="L42" s="604">
        <v>7</v>
      </c>
      <c r="M42" s="632">
        <v>6</v>
      </c>
      <c r="N42" s="574" t="s">
        <v>217</v>
      </c>
      <c r="O42" s="610" t="str">
        <f>'spelers bestand'!D42</f>
        <v>Janmaat Kees</v>
      </c>
      <c r="P42" s="621">
        <v>5</v>
      </c>
      <c r="Q42" s="622" t="s">
        <v>252</v>
      </c>
      <c r="R42" s="622" t="s">
        <v>262</v>
      </c>
      <c r="S42" s="622" t="s">
        <v>248</v>
      </c>
      <c r="T42" s="622" t="s">
        <v>258</v>
      </c>
      <c r="U42" s="622" t="s">
        <v>244</v>
      </c>
      <c r="V42" s="622" t="s">
        <v>254</v>
      </c>
      <c r="W42" s="622" t="s">
        <v>239</v>
      </c>
      <c r="X42" s="622" t="s">
        <v>250</v>
      </c>
      <c r="Y42" s="622" t="s">
        <v>234</v>
      </c>
      <c r="Z42" s="622" t="s">
        <v>246</v>
      </c>
      <c r="AA42" s="623" t="s">
        <v>290</v>
      </c>
    </row>
    <row r="43" spans="1:27" ht="15" customHeight="1" thickBot="1" x14ac:dyDescent="0.25">
      <c r="A43" s="624" t="s">
        <v>82</v>
      </c>
      <c r="B43" s="22" t="str">
        <f>'spelers bestand'!G43</f>
        <v>1&lt; na 15,00 medisch</v>
      </c>
      <c r="C43" s="601">
        <v>10</v>
      </c>
      <c r="D43" s="607">
        <v>4</v>
      </c>
      <c r="E43" s="600">
        <v>11</v>
      </c>
      <c r="F43" s="604">
        <v>7</v>
      </c>
      <c r="G43" s="602">
        <v>9</v>
      </c>
      <c r="H43" s="618">
        <v>12</v>
      </c>
      <c r="I43" s="626">
        <v>1</v>
      </c>
      <c r="J43" s="629">
        <v>2</v>
      </c>
      <c r="K43" s="608">
        <v>3</v>
      </c>
      <c r="L43" s="603">
        <v>8</v>
      </c>
      <c r="M43" s="634">
        <v>5</v>
      </c>
      <c r="N43" s="574" t="s">
        <v>82</v>
      </c>
      <c r="O43" s="610" t="str">
        <f>'spelers bestand'!D43</f>
        <v>Ruis Willem</v>
      </c>
      <c r="P43" s="621">
        <v>6</v>
      </c>
      <c r="Q43" s="635" t="s">
        <v>257</v>
      </c>
      <c r="R43" s="635" t="s">
        <v>291</v>
      </c>
      <c r="S43" s="635" t="s">
        <v>253</v>
      </c>
      <c r="T43" s="635" t="s">
        <v>292</v>
      </c>
      <c r="U43" s="635" t="s">
        <v>249</v>
      </c>
      <c r="V43" s="635" t="s">
        <v>293</v>
      </c>
      <c r="W43" s="635" t="s">
        <v>245</v>
      </c>
      <c r="X43" s="635" t="s">
        <v>294</v>
      </c>
      <c r="Y43" s="635" t="s">
        <v>240</v>
      </c>
      <c r="Z43" s="635" t="s">
        <v>241</v>
      </c>
      <c r="AA43" s="636" t="s">
        <v>235</v>
      </c>
    </row>
    <row r="44" spans="1:27" ht="15" customHeight="1" x14ac:dyDescent="0.2">
      <c r="A44" s="624">
        <v>22</v>
      </c>
      <c r="B44" s="22" t="str">
        <f>'spelers bestand'!G44</f>
        <v>1 = 12,30</v>
      </c>
      <c r="C44" s="600">
        <v>11</v>
      </c>
      <c r="D44" s="602">
        <v>9</v>
      </c>
      <c r="E44" s="629">
        <v>2</v>
      </c>
      <c r="F44" s="605">
        <v>6</v>
      </c>
      <c r="G44" s="607">
        <v>4</v>
      </c>
      <c r="H44" s="626">
        <v>1</v>
      </c>
      <c r="I44" s="618">
        <v>12</v>
      </c>
      <c r="J44" s="608">
        <v>3</v>
      </c>
      <c r="K44" s="601">
        <v>10</v>
      </c>
      <c r="L44" s="606">
        <v>5</v>
      </c>
      <c r="M44" s="638">
        <v>8</v>
      </c>
      <c r="N44" s="574">
        <v>22</v>
      </c>
      <c r="O44" s="610" t="str">
        <f>'spelers bestand'!D44</f>
        <v>Sleeuwenhoek Louis</v>
      </c>
      <c r="P44" s="621">
        <v>7</v>
      </c>
      <c r="Q44" s="639"/>
      <c r="R44" s="640"/>
      <c r="S44" s="640"/>
      <c r="T44" s="640"/>
      <c r="U44" s="640"/>
      <c r="V44" s="640"/>
      <c r="W44" s="640"/>
      <c r="X44" s="640"/>
      <c r="Y44" s="640"/>
      <c r="Z44" s="640"/>
      <c r="AA44" s="641"/>
    </row>
    <row r="45" spans="1:27" ht="15" customHeight="1" x14ac:dyDescent="0.2">
      <c r="A45" s="615" t="s">
        <v>160</v>
      </c>
      <c r="B45" s="22" t="str">
        <f>'spelers bestand'!G45</f>
        <v>3&lt;1&lt;13,30</v>
      </c>
      <c r="C45" s="602">
        <v>9</v>
      </c>
      <c r="D45" s="601">
        <v>10</v>
      </c>
      <c r="E45" s="607">
        <v>4</v>
      </c>
      <c r="F45" s="608">
        <v>3</v>
      </c>
      <c r="G45" s="626">
        <v>1</v>
      </c>
      <c r="H45" s="606">
        <v>5</v>
      </c>
      <c r="I45" s="629">
        <v>2</v>
      </c>
      <c r="J45" s="618">
        <v>12</v>
      </c>
      <c r="K45" s="600">
        <v>11</v>
      </c>
      <c r="L45" s="605">
        <v>6</v>
      </c>
      <c r="M45" s="643">
        <v>7</v>
      </c>
      <c r="N45" s="573" t="s">
        <v>160</v>
      </c>
      <c r="O45" s="610" t="str">
        <f>'spelers bestand'!D45</f>
        <v>Stelwagen Jentje</v>
      </c>
      <c r="P45" s="621">
        <v>8</v>
      </c>
      <c r="Q45" s="622"/>
      <c r="R45" s="622"/>
      <c r="S45" s="622"/>
      <c r="T45" s="622"/>
      <c r="U45" s="622"/>
      <c r="V45" s="622"/>
      <c r="W45" s="640"/>
      <c r="X45" s="622"/>
      <c r="Y45" s="622"/>
      <c r="Z45" s="622"/>
      <c r="AA45" s="623"/>
    </row>
    <row r="46" spans="1:27" ht="15" customHeight="1" x14ac:dyDescent="0.2">
      <c r="A46" s="692"/>
      <c r="B46" s="22" t="str">
        <f>'spelers bestand'!G46</f>
        <v>1&lt;2=18,30</v>
      </c>
      <c r="C46" s="603">
        <v>8</v>
      </c>
      <c r="D46" s="604">
        <v>7</v>
      </c>
      <c r="E46" s="606">
        <v>5</v>
      </c>
      <c r="F46" s="626">
        <v>1</v>
      </c>
      <c r="G46" s="605">
        <v>6</v>
      </c>
      <c r="H46" s="629">
        <v>2</v>
      </c>
      <c r="I46" s="608">
        <v>3</v>
      </c>
      <c r="J46" s="607">
        <v>4</v>
      </c>
      <c r="K46" s="618">
        <v>12</v>
      </c>
      <c r="L46" s="600">
        <v>11</v>
      </c>
      <c r="M46" s="645">
        <v>10</v>
      </c>
      <c r="N46" s="579"/>
      <c r="O46" s="610" t="str">
        <f>'spelers bestand'!D46</f>
        <v xml:space="preserve">Berends Sjaak </v>
      </c>
      <c r="P46" s="621">
        <v>9</v>
      </c>
      <c r="Q46" s="622"/>
      <c r="R46" s="622"/>
      <c r="S46" s="622"/>
      <c r="T46" s="622"/>
      <c r="U46" s="622"/>
      <c r="V46" s="622"/>
      <c r="W46" s="640"/>
      <c r="X46" s="622"/>
      <c r="Y46" s="622"/>
      <c r="Z46" s="622"/>
      <c r="AA46" s="623"/>
    </row>
    <row r="47" spans="1:27" ht="15" customHeight="1" x14ac:dyDescent="0.2">
      <c r="A47" s="692"/>
      <c r="B47" s="22">
        <f>'spelers bestand'!G47</f>
        <v>2</v>
      </c>
      <c r="C47" s="605">
        <v>6</v>
      </c>
      <c r="D47" s="603">
        <v>8</v>
      </c>
      <c r="E47" s="626">
        <v>1</v>
      </c>
      <c r="F47" s="606">
        <v>5</v>
      </c>
      <c r="G47" s="629">
        <v>2</v>
      </c>
      <c r="H47" s="608">
        <v>3</v>
      </c>
      <c r="I47" s="607">
        <v>4</v>
      </c>
      <c r="J47" s="600">
        <v>11</v>
      </c>
      <c r="K47" s="604">
        <v>7</v>
      </c>
      <c r="L47" s="618">
        <v>12</v>
      </c>
      <c r="M47" s="648">
        <v>9</v>
      </c>
      <c r="N47" s="579"/>
      <c r="O47" s="610" t="str">
        <f>'spelers bestand'!D47</f>
        <v xml:space="preserve">Achterberg Arnold </v>
      </c>
      <c r="P47" s="621">
        <v>10</v>
      </c>
      <c r="Q47" s="622"/>
      <c r="R47" s="622"/>
      <c r="S47" s="622"/>
      <c r="T47" s="622"/>
      <c r="U47" s="622"/>
      <c r="V47" s="622"/>
      <c r="W47" s="640"/>
      <c r="X47" s="622"/>
      <c r="Y47" s="622"/>
      <c r="Z47" s="622"/>
      <c r="AA47" s="623"/>
    </row>
    <row r="48" spans="1:27" ht="15" customHeight="1" x14ac:dyDescent="0.2">
      <c r="A48" s="615"/>
      <c r="B48" s="22">
        <f>'spelers bestand'!G48</f>
        <v>3</v>
      </c>
      <c r="C48" s="604">
        <v>7</v>
      </c>
      <c r="D48" s="626">
        <v>1</v>
      </c>
      <c r="E48" s="605">
        <v>6</v>
      </c>
      <c r="F48" s="629">
        <v>2</v>
      </c>
      <c r="G48" s="608">
        <v>3</v>
      </c>
      <c r="H48" s="607">
        <v>4</v>
      </c>
      <c r="I48" s="606">
        <v>5</v>
      </c>
      <c r="J48" s="601">
        <v>10</v>
      </c>
      <c r="K48" s="603">
        <v>8</v>
      </c>
      <c r="L48" s="602">
        <v>9</v>
      </c>
      <c r="M48" s="650">
        <v>12</v>
      </c>
      <c r="N48" s="573"/>
      <c r="O48" s="610" t="str">
        <f>'spelers bestand'!D48</f>
        <v>Bos Siem</v>
      </c>
      <c r="P48" s="621">
        <v>11</v>
      </c>
      <c r="Q48" s="622"/>
      <c r="R48" s="622"/>
      <c r="S48" s="622"/>
      <c r="T48" s="622"/>
      <c r="U48" s="622"/>
      <c r="V48" s="622"/>
      <c r="W48" s="640"/>
      <c r="X48" s="622"/>
      <c r="Y48" s="622"/>
      <c r="Z48" s="622"/>
      <c r="AA48" s="623"/>
    </row>
    <row r="49" spans="1:27" ht="15" customHeight="1" thickBot="1" x14ac:dyDescent="0.25">
      <c r="A49" s="693"/>
      <c r="B49" s="194">
        <f>'spelers bestand'!G49</f>
        <v>1</v>
      </c>
      <c r="C49" s="679">
        <v>1</v>
      </c>
      <c r="D49" s="653">
        <v>2</v>
      </c>
      <c r="E49" s="654">
        <v>3</v>
      </c>
      <c r="F49" s="655">
        <v>4</v>
      </c>
      <c r="G49" s="656">
        <v>5</v>
      </c>
      <c r="H49" s="657">
        <v>6</v>
      </c>
      <c r="I49" s="658">
        <v>7</v>
      </c>
      <c r="J49" s="659">
        <v>8</v>
      </c>
      <c r="K49" s="660">
        <v>9</v>
      </c>
      <c r="L49" s="661">
        <v>10</v>
      </c>
      <c r="M49" s="662">
        <v>11</v>
      </c>
      <c r="N49" s="173"/>
      <c r="O49" s="663" t="str">
        <f>'spelers bestand'!D49</f>
        <v>Sandbrink Joop</v>
      </c>
      <c r="P49" s="664">
        <v>12</v>
      </c>
      <c r="Q49" s="622"/>
      <c r="R49" s="635"/>
      <c r="S49" s="635"/>
      <c r="T49" s="635"/>
      <c r="U49" s="635"/>
      <c r="V49" s="635"/>
      <c r="W49" s="640"/>
      <c r="X49" s="635"/>
      <c r="Y49" s="635"/>
      <c r="Z49" s="635"/>
      <c r="AA49" s="636"/>
    </row>
    <row r="50" spans="1:27" ht="15" customHeight="1" x14ac:dyDescent="0.2">
      <c r="A50" s="597"/>
      <c r="B50" s="22" t="str">
        <f>'spelers bestand'!G50</f>
        <v>1/2=18,30</v>
      </c>
      <c r="C50" s="681">
        <v>12</v>
      </c>
      <c r="D50" s="682">
        <v>11</v>
      </c>
      <c r="E50" s="683">
        <v>10</v>
      </c>
      <c r="F50" s="684">
        <v>9</v>
      </c>
      <c r="G50" s="685">
        <v>8</v>
      </c>
      <c r="H50" s="686">
        <v>7</v>
      </c>
      <c r="I50" s="687">
        <v>6</v>
      </c>
      <c r="J50" s="688">
        <v>5</v>
      </c>
      <c r="K50" s="689">
        <v>4</v>
      </c>
      <c r="L50" s="608">
        <v>3</v>
      </c>
      <c r="M50" s="690">
        <v>2</v>
      </c>
      <c r="N50" s="598"/>
      <c r="O50" s="694" t="str">
        <f>'spelers bestand'!D50</f>
        <v>Berg van den Anton</v>
      </c>
      <c r="P50" s="611">
        <v>1</v>
      </c>
      <c r="Q50" s="612" t="s">
        <v>230</v>
      </c>
      <c r="R50" s="612" t="s">
        <v>285</v>
      </c>
      <c r="S50" s="612" t="s">
        <v>286</v>
      </c>
      <c r="T50" s="613" t="s">
        <v>280</v>
      </c>
      <c r="U50" s="613" t="s">
        <v>281</v>
      </c>
      <c r="V50" s="613" t="s">
        <v>275</v>
      </c>
      <c r="W50" s="613" t="s">
        <v>276</v>
      </c>
      <c r="X50" s="613" t="s">
        <v>270</v>
      </c>
      <c r="Y50" s="613" t="s">
        <v>271</v>
      </c>
      <c r="Z50" s="613" t="s">
        <v>266</v>
      </c>
      <c r="AA50" s="614" t="s">
        <v>295</v>
      </c>
    </row>
    <row r="51" spans="1:27" ht="15" customHeight="1" x14ac:dyDescent="0.2">
      <c r="A51" s="615"/>
      <c r="B51" s="22" t="str">
        <f>'spelers bestand'!G51</f>
        <v>2&lt;1</v>
      </c>
      <c r="C51" s="608">
        <v>3</v>
      </c>
      <c r="D51" s="618">
        <v>12</v>
      </c>
      <c r="E51" s="604">
        <v>7</v>
      </c>
      <c r="F51" s="600">
        <v>11</v>
      </c>
      <c r="G51" s="601">
        <v>10</v>
      </c>
      <c r="H51" s="602">
        <v>9</v>
      </c>
      <c r="I51" s="603">
        <v>8</v>
      </c>
      <c r="J51" s="605">
        <v>6</v>
      </c>
      <c r="K51" s="606">
        <v>5</v>
      </c>
      <c r="L51" s="607">
        <v>4</v>
      </c>
      <c r="M51" s="619">
        <v>1</v>
      </c>
      <c r="N51" s="573"/>
      <c r="O51" s="620" t="str">
        <f>'spelers bestand'!D51</f>
        <v>Gent v. Hans</v>
      </c>
      <c r="P51" s="621">
        <v>2</v>
      </c>
      <c r="Q51" s="622" t="s">
        <v>236</v>
      </c>
      <c r="R51" s="622" t="s">
        <v>279</v>
      </c>
      <c r="S51" s="622" t="s">
        <v>231</v>
      </c>
      <c r="T51" s="622" t="s">
        <v>274</v>
      </c>
      <c r="U51" s="622" t="s">
        <v>287</v>
      </c>
      <c r="V51" s="622" t="s">
        <v>269</v>
      </c>
      <c r="W51" s="622" t="s">
        <v>282</v>
      </c>
      <c r="X51" s="622" t="s">
        <v>265</v>
      </c>
      <c r="Y51" s="622" t="s">
        <v>277</v>
      </c>
      <c r="Z51" s="622" t="s">
        <v>261</v>
      </c>
      <c r="AA51" s="623" t="s">
        <v>272</v>
      </c>
    </row>
    <row r="52" spans="1:27" ht="15" customHeight="1" x14ac:dyDescent="0.2">
      <c r="A52" s="615"/>
      <c r="B52" s="22" t="str">
        <f>'spelers bestand'!G52</f>
        <v>1=12,30na16,00&lt;2</v>
      </c>
      <c r="C52" s="629">
        <v>2</v>
      </c>
      <c r="D52" s="606">
        <v>5</v>
      </c>
      <c r="E52" s="618">
        <v>12</v>
      </c>
      <c r="F52" s="603">
        <v>8</v>
      </c>
      <c r="G52" s="600">
        <v>11</v>
      </c>
      <c r="H52" s="601">
        <v>10</v>
      </c>
      <c r="I52" s="602">
        <v>9</v>
      </c>
      <c r="J52" s="604">
        <v>7</v>
      </c>
      <c r="K52" s="605">
        <v>6</v>
      </c>
      <c r="L52" s="626">
        <v>1</v>
      </c>
      <c r="M52" s="627">
        <v>4</v>
      </c>
      <c r="N52" s="573"/>
      <c r="O52" s="620" t="str">
        <f>'spelers bestand'!D52</f>
        <v>Zanten v.Gerard</v>
      </c>
      <c r="P52" s="621">
        <v>3</v>
      </c>
      <c r="Q52" s="622" t="s">
        <v>242</v>
      </c>
      <c r="R52" s="622" t="s">
        <v>273</v>
      </c>
      <c r="S52" s="622" t="s">
        <v>237</v>
      </c>
      <c r="T52" s="622" t="s">
        <v>268</v>
      </c>
      <c r="U52" s="622" t="s">
        <v>232</v>
      </c>
      <c r="V52" s="622" t="s">
        <v>264</v>
      </c>
      <c r="W52" s="622" t="s">
        <v>288</v>
      </c>
      <c r="X52" s="622" t="s">
        <v>260</v>
      </c>
      <c r="Y52" s="622" t="s">
        <v>283</v>
      </c>
      <c r="Z52" s="622" t="s">
        <v>256</v>
      </c>
      <c r="AA52" s="623" t="s">
        <v>278</v>
      </c>
    </row>
    <row r="53" spans="1:27" ht="15" customHeight="1" x14ac:dyDescent="0.2">
      <c r="A53" s="624"/>
      <c r="B53" s="22" t="str">
        <f>'spelers bestand'!G53</f>
        <v>1=12,30</v>
      </c>
      <c r="C53" s="606">
        <v>5</v>
      </c>
      <c r="D53" s="605">
        <v>6</v>
      </c>
      <c r="E53" s="603">
        <v>8</v>
      </c>
      <c r="F53" s="618">
        <v>12</v>
      </c>
      <c r="G53" s="604">
        <v>7</v>
      </c>
      <c r="H53" s="600">
        <v>11</v>
      </c>
      <c r="I53" s="601">
        <v>10</v>
      </c>
      <c r="J53" s="602">
        <v>9</v>
      </c>
      <c r="K53" s="626">
        <v>1</v>
      </c>
      <c r="L53" s="629">
        <v>2</v>
      </c>
      <c r="M53" s="630">
        <v>3</v>
      </c>
      <c r="N53" s="574"/>
      <c r="O53" s="620" t="str">
        <f>'spelers bestand'!D53</f>
        <v>Kroon Jos</v>
      </c>
      <c r="P53" s="621">
        <v>4</v>
      </c>
      <c r="Q53" s="622" t="s">
        <v>247</v>
      </c>
      <c r="R53" s="622" t="s">
        <v>267</v>
      </c>
      <c r="S53" s="622" t="s">
        <v>243</v>
      </c>
      <c r="T53" s="622" t="s">
        <v>263</v>
      </c>
      <c r="U53" s="622" t="s">
        <v>238</v>
      </c>
      <c r="V53" s="622" t="s">
        <v>259</v>
      </c>
      <c r="W53" s="622" t="s">
        <v>233</v>
      </c>
      <c r="X53" s="622" t="s">
        <v>255</v>
      </c>
      <c r="Y53" s="622" t="s">
        <v>289</v>
      </c>
      <c r="Z53" s="622" t="s">
        <v>251</v>
      </c>
      <c r="AA53" s="623" t="s">
        <v>284</v>
      </c>
    </row>
    <row r="54" spans="1:27" ht="15" customHeight="1" x14ac:dyDescent="0.2">
      <c r="A54" s="624" t="s">
        <v>217</v>
      </c>
      <c r="B54" s="22">
        <f>'spelers bestand'!G54</f>
        <v>3</v>
      </c>
      <c r="C54" s="607">
        <v>4</v>
      </c>
      <c r="D54" s="608">
        <v>3</v>
      </c>
      <c r="E54" s="602">
        <v>9</v>
      </c>
      <c r="F54" s="601">
        <v>10</v>
      </c>
      <c r="G54" s="618">
        <v>12</v>
      </c>
      <c r="H54" s="603">
        <v>8</v>
      </c>
      <c r="I54" s="600">
        <v>11</v>
      </c>
      <c r="J54" s="626">
        <v>1</v>
      </c>
      <c r="K54" s="629">
        <v>2</v>
      </c>
      <c r="L54" s="604">
        <v>7</v>
      </c>
      <c r="M54" s="632">
        <v>6</v>
      </c>
      <c r="N54" s="574" t="s">
        <v>217</v>
      </c>
      <c r="O54" s="620" t="str">
        <f>'spelers bestand'!D54</f>
        <v>Uitgevallen Meer v.d.John</v>
      </c>
      <c r="P54" s="621">
        <v>5</v>
      </c>
      <c r="Q54" s="622" t="s">
        <v>252</v>
      </c>
      <c r="R54" s="622" t="s">
        <v>262</v>
      </c>
      <c r="S54" s="622" t="s">
        <v>248</v>
      </c>
      <c r="T54" s="622" t="s">
        <v>258</v>
      </c>
      <c r="U54" s="622" t="s">
        <v>244</v>
      </c>
      <c r="V54" s="622" t="s">
        <v>254</v>
      </c>
      <c r="W54" s="622" t="s">
        <v>239</v>
      </c>
      <c r="X54" s="622" t="s">
        <v>250</v>
      </c>
      <c r="Y54" s="622" t="s">
        <v>234</v>
      </c>
      <c r="Z54" s="622" t="s">
        <v>246</v>
      </c>
      <c r="AA54" s="623" t="s">
        <v>290</v>
      </c>
    </row>
    <row r="55" spans="1:27" ht="15" customHeight="1" thickBot="1" x14ac:dyDescent="0.25">
      <c r="A55" s="624" t="s">
        <v>83</v>
      </c>
      <c r="B55" s="22">
        <f>'spelers bestand'!G55</f>
        <v>2</v>
      </c>
      <c r="C55" s="601">
        <v>10</v>
      </c>
      <c r="D55" s="607">
        <v>4</v>
      </c>
      <c r="E55" s="600">
        <v>11</v>
      </c>
      <c r="F55" s="604">
        <v>7</v>
      </c>
      <c r="G55" s="602">
        <v>9</v>
      </c>
      <c r="H55" s="618">
        <v>12</v>
      </c>
      <c r="I55" s="626">
        <v>1</v>
      </c>
      <c r="J55" s="629">
        <v>2</v>
      </c>
      <c r="K55" s="608">
        <v>3</v>
      </c>
      <c r="L55" s="603">
        <v>8</v>
      </c>
      <c r="M55" s="634">
        <v>5</v>
      </c>
      <c r="N55" s="574" t="s">
        <v>83</v>
      </c>
      <c r="O55" s="620" t="str">
        <f>'spelers bestand'!D55</f>
        <v>Verkleij Cock</v>
      </c>
      <c r="P55" s="621">
        <v>6</v>
      </c>
      <c r="Q55" s="635" t="s">
        <v>257</v>
      </c>
      <c r="R55" s="635" t="s">
        <v>291</v>
      </c>
      <c r="S55" s="635" t="s">
        <v>253</v>
      </c>
      <c r="T55" s="635" t="s">
        <v>292</v>
      </c>
      <c r="U55" s="635" t="s">
        <v>249</v>
      </c>
      <c r="V55" s="635" t="s">
        <v>293</v>
      </c>
      <c r="W55" s="635" t="s">
        <v>245</v>
      </c>
      <c r="X55" s="635" t="s">
        <v>294</v>
      </c>
      <c r="Y55" s="635" t="s">
        <v>240</v>
      </c>
      <c r="Z55" s="635" t="s">
        <v>241</v>
      </c>
      <c r="AA55" s="636" t="s">
        <v>235</v>
      </c>
    </row>
    <row r="56" spans="1:27" ht="15" customHeight="1" x14ac:dyDescent="0.2">
      <c r="A56" s="624">
        <v>22</v>
      </c>
      <c r="B56" s="22" t="str">
        <f>'spelers bestand'!G56</f>
        <v>1 = 12,30</v>
      </c>
      <c r="C56" s="600">
        <v>11</v>
      </c>
      <c r="D56" s="602">
        <v>9</v>
      </c>
      <c r="E56" s="629">
        <v>2</v>
      </c>
      <c r="F56" s="605">
        <v>6</v>
      </c>
      <c r="G56" s="607">
        <v>4</v>
      </c>
      <c r="H56" s="626">
        <v>1</v>
      </c>
      <c r="I56" s="618">
        <v>12</v>
      </c>
      <c r="J56" s="608">
        <v>3</v>
      </c>
      <c r="K56" s="601">
        <v>10</v>
      </c>
      <c r="L56" s="606">
        <v>5</v>
      </c>
      <c r="M56" s="638">
        <v>8</v>
      </c>
      <c r="N56" s="574">
        <v>22</v>
      </c>
      <c r="O56" s="620" t="str">
        <f>'spelers bestand'!D56</f>
        <v>Pater Gerrit</v>
      </c>
      <c r="P56" s="621">
        <v>7</v>
      </c>
      <c r="Q56" s="639"/>
      <c r="R56" s="640"/>
      <c r="S56" s="640"/>
      <c r="T56" s="640"/>
      <c r="U56" s="640"/>
      <c r="V56" s="640"/>
      <c r="W56" s="640"/>
      <c r="X56" s="640"/>
      <c r="Y56" s="640"/>
      <c r="Z56" s="640"/>
      <c r="AA56" s="641"/>
    </row>
    <row r="57" spans="1:27" ht="15" customHeight="1" x14ac:dyDescent="0.2">
      <c r="A57" s="615" t="s">
        <v>160</v>
      </c>
      <c r="B57" s="22">
        <f>'spelers bestand'!G57</f>
        <v>2</v>
      </c>
      <c r="C57" s="602">
        <v>9</v>
      </c>
      <c r="D57" s="601">
        <v>10</v>
      </c>
      <c r="E57" s="607">
        <v>4</v>
      </c>
      <c r="F57" s="608">
        <v>3</v>
      </c>
      <c r="G57" s="626">
        <v>1</v>
      </c>
      <c r="H57" s="606">
        <v>5</v>
      </c>
      <c r="I57" s="629">
        <v>2</v>
      </c>
      <c r="J57" s="618">
        <v>12</v>
      </c>
      <c r="K57" s="600">
        <v>11</v>
      </c>
      <c r="L57" s="605">
        <v>6</v>
      </c>
      <c r="M57" s="643">
        <v>7</v>
      </c>
      <c r="N57" s="573" t="s">
        <v>160</v>
      </c>
      <c r="O57" s="620" t="str">
        <f>'spelers bestand'!D57</f>
        <v>Wit de Jan</v>
      </c>
      <c r="P57" s="621">
        <v>8</v>
      </c>
      <c r="Q57" s="622"/>
      <c r="R57" s="622"/>
      <c r="S57" s="622"/>
      <c r="T57" s="622"/>
      <c r="U57" s="622"/>
      <c r="V57" s="622"/>
      <c r="W57" s="640"/>
      <c r="X57" s="622"/>
      <c r="Y57" s="622"/>
      <c r="Z57" s="622"/>
      <c r="AA57" s="623"/>
    </row>
    <row r="58" spans="1:27" ht="15" customHeight="1" x14ac:dyDescent="0.2">
      <c r="A58" s="615"/>
      <c r="B58" s="22">
        <f>'spelers bestand'!G58</f>
        <v>3</v>
      </c>
      <c r="C58" s="603">
        <v>8</v>
      </c>
      <c r="D58" s="604">
        <v>7</v>
      </c>
      <c r="E58" s="606">
        <v>5</v>
      </c>
      <c r="F58" s="626">
        <v>1</v>
      </c>
      <c r="G58" s="605">
        <v>6</v>
      </c>
      <c r="H58" s="629">
        <v>2</v>
      </c>
      <c r="I58" s="608">
        <v>3</v>
      </c>
      <c r="J58" s="607">
        <v>4</v>
      </c>
      <c r="K58" s="618">
        <v>12</v>
      </c>
      <c r="L58" s="600">
        <v>11</v>
      </c>
      <c r="M58" s="645">
        <v>10</v>
      </c>
      <c r="N58" s="573"/>
      <c r="O58" s="620" t="str">
        <f>'spelers bestand'!D58</f>
        <v>Boekraad Ad</v>
      </c>
      <c r="P58" s="621">
        <v>9</v>
      </c>
      <c r="Q58" s="622"/>
      <c r="R58" s="622"/>
      <c r="S58" s="622"/>
      <c r="T58" s="622"/>
      <c r="U58" s="622"/>
      <c r="V58" s="622"/>
      <c r="W58" s="640"/>
      <c r="X58" s="622"/>
      <c r="Y58" s="622"/>
      <c r="Z58" s="622"/>
      <c r="AA58" s="623"/>
    </row>
    <row r="59" spans="1:27" ht="15" customHeight="1" x14ac:dyDescent="0.2">
      <c r="A59" s="615"/>
      <c r="B59" s="22">
        <f>'spelers bestand'!G59</f>
        <v>3</v>
      </c>
      <c r="C59" s="605">
        <v>6</v>
      </c>
      <c r="D59" s="603">
        <v>8</v>
      </c>
      <c r="E59" s="626">
        <v>1</v>
      </c>
      <c r="F59" s="606">
        <v>5</v>
      </c>
      <c r="G59" s="629">
        <v>2</v>
      </c>
      <c r="H59" s="608">
        <v>3</v>
      </c>
      <c r="I59" s="607">
        <v>4</v>
      </c>
      <c r="J59" s="600">
        <v>11</v>
      </c>
      <c r="K59" s="604">
        <v>7</v>
      </c>
      <c r="L59" s="618">
        <v>12</v>
      </c>
      <c r="M59" s="648">
        <v>9</v>
      </c>
      <c r="N59" s="573"/>
      <c r="O59" s="620" t="str">
        <f>'spelers bestand'!D59</f>
        <v>Gelder van Frans</v>
      </c>
      <c r="P59" s="621">
        <v>10</v>
      </c>
      <c r="Q59" s="622"/>
      <c r="R59" s="622"/>
      <c r="S59" s="622"/>
      <c r="T59" s="622"/>
      <c r="U59" s="622"/>
      <c r="V59" s="622"/>
      <c r="W59" s="640"/>
      <c r="X59" s="622"/>
      <c r="Y59" s="622"/>
      <c r="Z59" s="622"/>
      <c r="AA59" s="623"/>
    </row>
    <row r="60" spans="1:27" ht="15" customHeight="1" x14ac:dyDescent="0.2">
      <c r="A60" s="615"/>
      <c r="B60" s="22">
        <f>'spelers bestand'!G60</f>
        <v>3</v>
      </c>
      <c r="C60" s="604">
        <v>7</v>
      </c>
      <c r="D60" s="626">
        <v>1</v>
      </c>
      <c r="E60" s="605">
        <v>6</v>
      </c>
      <c r="F60" s="629">
        <v>2</v>
      </c>
      <c r="G60" s="608">
        <v>3</v>
      </c>
      <c r="H60" s="607">
        <v>4</v>
      </c>
      <c r="I60" s="606">
        <v>5</v>
      </c>
      <c r="J60" s="601">
        <v>10</v>
      </c>
      <c r="K60" s="603">
        <v>8</v>
      </c>
      <c r="L60" s="602">
        <v>9</v>
      </c>
      <c r="M60" s="650">
        <v>12</v>
      </c>
      <c r="N60" s="573"/>
      <c r="O60" s="620" t="str">
        <f>'spelers bestand'!D60</f>
        <v>Minnema Jan</v>
      </c>
      <c r="P60" s="621">
        <v>11</v>
      </c>
      <c r="Q60" s="622"/>
      <c r="R60" s="622"/>
      <c r="S60" s="622"/>
      <c r="T60" s="622"/>
      <c r="U60" s="622"/>
      <c r="V60" s="622"/>
      <c r="W60" s="640"/>
      <c r="X60" s="622"/>
      <c r="Y60" s="622"/>
      <c r="Z60" s="622"/>
      <c r="AA60" s="623"/>
    </row>
    <row r="61" spans="1:27" ht="15" customHeight="1" thickBot="1" x14ac:dyDescent="0.25">
      <c r="A61" s="693"/>
      <c r="B61" s="194">
        <f>'spelers bestand'!G61</f>
        <v>3</v>
      </c>
      <c r="C61" s="679">
        <v>1</v>
      </c>
      <c r="D61" s="653">
        <v>2</v>
      </c>
      <c r="E61" s="654">
        <v>3</v>
      </c>
      <c r="F61" s="655">
        <v>4</v>
      </c>
      <c r="G61" s="656">
        <v>5</v>
      </c>
      <c r="H61" s="657">
        <v>6</v>
      </c>
      <c r="I61" s="658">
        <v>7</v>
      </c>
      <c r="J61" s="659">
        <v>8</v>
      </c>
      <c r="K61" s="660">
        <v>9</v>
      </c>
      <c r="L61" s="661">
        <v>10</v>
      </c>
      <c r="M61" s="662">
        <v>11</v>
      </c>
      <c r="N61" s="173"/>
      <c r="O61" s="663" t="str">
        <f>'spelers bestand'!D61</f>
        <v>Groot de Peter</v>
      </c>
      <c r="P61" s="664">
        <v>12</v>
      </c>
      <c r="Q61" s="622"/>
      <c r="R61" s="635"/>
      <c r="S61" s="635"/>
      <c r="T61" s="635"/>
      <c r="U61" s="635"/>
      <c r="V61" s="635"/>
      <c r="W61" s="640"/>
      <c r="X61" s="635"/>
      <c r="Y61" s="635"/>
      <c r="Z61" s="635"/>
      <c r="AA61" s="636"/>
    </row>
    <row r="62" spans="1:27" ht="15" customHeight="1" x14ac:dyDescent="0.2">
      <c r="A62" s="597"/>
      <c r="B62" s="22">
        <f>'spelers bestand'!G62</f>
        <v>1</v>
      </c>
      <c r="C62" s="681">
        <v>12</v>
      </c>
      <c r="D62" s="682">
        <v>11</v>
      </c>
      <c r="E62" s="683">
        <v>10</v>
      </c>
      <c r="F62" s="684">
        <v>9</v>
      </c>
      <c r="G62" s="685">
        <v>8</v>
      </c>
      <c r="H62" s="686">
        <v>7</v>
      </c>
      <c r="I62" s="687">
        <v>6</v>
      </c>
      <c r="J62" s="688">
        <v>5</v>
      </c>
      <c r="K62" s="689">
        <v>4</v>
      </c>
      <c r="L62" s="608">
        <v>3</v>
      </c>
      <c r="M62" s="690">
        <v>2</v>
      </c>
      <c r="N62" s="598"/>
      <c r="O62" s="610" t="str">
        <f>'spelers bestand'!D62</f>
        <v>Voet Ton</v>
      </c>
      <c r="P62" s="611">
        <v>1</v>
      </c>
      <c r="Q62" s="612" t="s">
        <v>230</v>
      </c>
      <c r="R62" s="612" t="s">
        <v>285</v>
      </c>
      <c r="S62" s="612" t="s">
        <v>286</v>
      </c>
      <c r="T62" s="613" t="s">
        <v>280</v>
      </c>
      <c r="U62" s="613" t="s">
        <v>281</v>
      </c>
      <c r="V62" s="613" t="s">
        <v>275</v>
      </c>
      <c r="W62" s="613" t="s">
        <v>276</v>
      </c>
      <c r="X62" s="613" t="s">
        <v>270</v>
      </c>
      <c r="Y62" s="613" t="s">
        <v>271</v>
      </c>
      <c r="Z62" s="613" t="s">
        <v>266</v>
      </c>
      <c r="AA62" s="614" t="s">
        <v>295</v>
      </c>
    </row>
    <row r="63" spans="1:27" ht="15" customHeight="1" x14ac:dyDescent="0.2">
      <c r="A63" s="615"/>
      <c r="B63" s="22" t="str">
        <f>'spelers bestand'!G63</f>
        <v>3&lt;13,00&lt;19,00</v>
      </c>
      <c r="C63" s="608">
        <v>3</v>
      </c>
      <c r="D63" s="618">
        <v>12</v>
      </c>
      <c r="E63" s="604">
        <v>7</v>
      </c>
      <c r="F63" s="600">
        <v>11</v>
      </c>
      <c r="G63" s="601">
        <v>10</v>
      </c>
      <c r="H63" s="602">
        <v>9</v>
      </c>
      <c r="I63" s="603">
        <v>8</v>
      </c>
      <c r="J63" s="605">
        <v>6</v>
      </c>
      <c r="K63" s="606">
        <v>5</v>
      </c>
      <c r="L63" s="607">
        <v>4</v>
      </c>
      <c r="M63" s="619">
        <v>1</v>
      </c>
      <c r="N63" s="573"/>
      <c r="O63" s="620" t="str">
        <f>'spelers bestand'!D63</f>
        <v>Lintelo te Harrie</v>
      </c>
      <c r="P63" s="621">
        <v>2</v>
      </c>
      <c r="Q63" s="622" t="s">
        <v>236</v>
      </c>
      <c r="R63" s="622" t="s">
        <v>279</v>
      </c>
      <c r="S63" s="622" t="s">
        <v>231</v>
      </c>
      <c r="T63" s="622" t="s">
        <v>274</v>
      </c>
      <c r="U63" s="622" t="s">
        <v>287</v>
      </c>
      <c r="V63" s="622" t="s">
        <v>269</v>
      </c>
      <c r="W63" s="622" t="s">
        <v>282</v>
      </c>
      <c r="X63" s="622" t="s">
        <v>265</v>
      </c>
      <c r="Y63" s="622" t="s">
        <v>277</v>
      </c>
      <c r="Z63" s="622" t="s">
        <v>261</v>
      </c>
      <c r="AA63" s="623" t="s">
        <v>272</v>
      </c>
    </row>
    <row r="64" spans="1:27" ht="15" customHeight="1" x14ac:dyDescent="0.2">
      <c r="A64" s="615"/>
      <c r="B64" s="22">
        <f>'spelers bestand'!G64</f>
        <v>2</v>
      </c>
      <c r="C64" s="629">
        <v>2</v>
      </c>
      <c r="D64" s="606">
        <v>5</v>
      </c>
      <c r="E64" s="618">
        <v>12</v>
      </c>
      <c r="F64" s="603">
        <v>8</v>
      </c>
      <c r="G64" s="600">
        <v>11</v>
      </c>
      <c r="H64" s="601">
        <v>10</v>
      </c>
      <c r="I64" s="602">
        <v>9</v>
      </c>
      <c r="J64" s="604">
        <v>7</v>
      </c>
      <c r="K64" s="605">
        <v>6</v>
      </c>
      <c r="L64" s="626">
        <v>1</v>
      </c>
      <c r="M64" s="627">
        <v>4</v>
      </c>
      <c r="N64" s="573"/>
      <c r="O64" s="620" t="str">
        <f>'spelers bestand'!D64</f>
        <v>Vliet v. Cees</v>
      </c>
      <c r="P64" s="621">
        <v>3</v>
      </c>
      <c r="Q64" s="622" t="s">
        <v>242</v>
      </c>
      <c r="R64" s="622" t="s">
        <v>273</v>
      </c>
      <c r="S64" s="622" t="s">
        <v>237</v>
      </c>
      <c r="T64" s="622" t="s">
        <v>268</v>
      </c>
      <c r="U64" s="622" t="s">
        <v>232</v>
      </c>
      <c r="V64" s="622" t="s">
        <v>264</v>
      </c>
      <c r="W64" s="622" t="s">
        <v>288</v>
      </c>
      <c r="X64" s="622" t="s">
        <v>260</v>
      </c>
      <c r="Y64" s="622" t="s">
        <v>283</v>
      </c>
      <c r="Z64" s="622" t="s">
        <v>256</v>
      </c>
      <c r="AA64" s="623" t="s">
        <v>278</v>
      </c>
    </row>
    <row r="65" spans="1:27" ht="15" customHeight="1" x14ac:dyDescent="0.2">
      <c r="A65" s="624"/>
      <c r="B65" s="22" t="str">
        <f>'spelers bestand'!G65</f>
        <v>2&lt;1</v>
      </c>
      <c r="C65" s="606">
        <v>5</v>
      </c>
      <c r="D65" s="605">
        <v>6</v>
      </c>
      <c r="E65" s="603">
        <v>8</v>
      </c>
      <c r="F65" s="618">
        <v>12</v>
      </c>
      <c r="G65" s="604">
        <v>7</v>
      </c>
      <c r="H65" s="600">
        <v>11</v>
      </c>
      <c r="I65" s="601">
        <v>10</v>
      </c>
      <c r="J65" s="602">
        <v>9</v>
      </c>
      <c r="K65" s="626">
        <v>1</v>
      </c>
      <c r="L65" s="629">
        <v>2</v>
      </c>
      <c r="M65" s="630">
        <v>3</v>
      </c>
      <c r="N65" s="574"/>
      <c r="O65" s="620" t="str">
        <f>'spelers bestand'!D65</f>
        <v>Schaik v.Wim</v>
      </c>
      <c r="P65" s="621">
        <v>4</v>
      </c>
      <c r="Q65" s="622" t="s">
        <v>247</v>
      </c>
      <c r="R65" s="622" t="s">
        <v>267</v>
      </c>
      <c r="S65" s="622" t="s">
        <v>243</v>
      </c>
      <c r="T65" s="622" t="s">
        <v>263</v>
      </c>
      <c r="U65" s="622" t="s">
        <v>238</v>
      </c>
      <c r="V65" s="622" t="s">
        <v>259</v>
      </c>
      <c r="W65" s="622" t="s">
        <v>233</v>
      </c>
      <c r="X65" s="622" t="s">
        <v>255</v>
      </c>
      <c r="Y65" s="622" t="s">
        <v>289</v>
      </c>
      <c r="Z65" s="622" t="s">
        <v>251</v>
      </c>
      <c r="AA65" s="623" t="s">
        <v>284</v>
      </c>
    </row>
    <row r="66" spans="1:27" ht="15" customHeight="1" x14ac:dyDescent="0.2">
      <c r="A66" s="624" t="s">
        <v>217</v>
      </c>
      <c r="B66" s="22">
        <f>'spelers bestand'!G66</f>
        <v>1</v>
      </c>
      <c r="C66" s="607">
        <v>4</v>
      </c>
      <c r="D66" s="608">
        <v>3</v>
      </c>
      <c r="E66" s="602">
        <v>9</v>
      </c>
      <c r="F66" s="601">
        <v>10</v>
      </c>
      <c r="G66" s="618">
        <v>12</v>
      </c>
      <c r="H66" s="603">
        <v>8</v>
      </c>
      <c r="I66" s="600">
        <v>11</v>
      </c>
      <c r="J66" s="626">
        <v>1</v>
      </c>
      <c r="K66" s="629">
        <v>2</v>
      </c>
      <c r="L66" s="604">
        <v>7</v>
      </c>
      <c r="M66" s="632">
        <v>6</v>
      </c>
      <c r="N66" s="574" t="s">
        <v>217</v>
      </c>
      <c r="O66" s="620" t="str">
        <f>'spelers bestand'!D66</f>
        <v>Hagedoorn Rob</v>
      </c>
      <c r="P66" s="621">
        <v>5</v>
      </c>
      <c r="Q66" s="622" t="s">
        <v>252</v>
      </c>
      <c r="R66" s="622" t="s">
        <v>262</v>
      </c>
      <c r="S66" s="622" t="s">
        <v>248</v>
      </c>
      <c r="T66" s="622" t="s">
        <v>258</v>
      </c>
      <c r="U66" s="622" t="s">
        <v>244</v>
      </c>
      <c r="V66" s="622" t="s">
        <v>254</v>
      </c>
      <c r="W66" s="622" t="s">
        <v>239</v>
      </c>
      <c r="X66" s="622" t="s">
        <v>250</v>
      </c>
      <c r="Y66" s="622" t="s">
        <v>234</v>
      </c>
      <c r="Z66" s="622" t="s">
        <v>246</v>
      </c>
      <c r="AA66" s="623" t="s">
        <v>290</v>
      </c>
    </row>
    <row r="67" spans="1:27" ht="15" customHeight="1" thickBot="1" x14ac:dyDescent="0.25">
      <c r="A67" s="624" t="s">
        <v>84</v>
      </c>
      <c r="B67" s="22" t="str">
        <f>'spelers bestand'!G67</f>
        <v>2+</v>
      </c>
      <c r="C67" s="601">
        <v>10</v>
      </c>
      <c r="D67" s="607">
        <v>4</v>
      </c>
      <c r="E67" s="600">
        <v>11</v>
      </c>
      <c r="F67" s="604">
        <v>7</v>
      </c>
      <c r="G67" s="602">
        <v>9</v>
      </c>
      <c r="H67" s="618">
        <v>12</v>
      </c>
      <c r="I67" s="626">
        <v>1</v>
      </c>
      <c r="J67" s="629">
        <v>2</v>
      </c>
      <c r="K67" s="608">
        <v>3</v>
      </c>
      <c r="L67" s="603">
        <v>8</v>
      </c>
      <c r="M67" s="634">
        <v>5</v>
      </c>
      <c r="N67" s="574" t="s">
        <v>84</v>
      </c>
      <c r="O67" s="620" t="str">
        <f>'spelers bestand'!D67</f>
        <v>Janssen Leo</v>
      </c>
      <c r="P67" s="621">
        <v>6</v>
      </c>
      <c r="Q67" s="635" t="s">
        <v>257</v>
      </c>
      <c r="R67" s="635" t="s">
        <v>291</v>
      </c>
      <c r="S67" s="635" t="s">
        <v>253</v>
      </c>
      <c r="T67" s="635" t="s">
        <v>292</v>
      </c>
      <c r="U67" s="635" t="s">
        <v>249</v>
      </c>
      <c r="V67" s="635" t="s">
        <v>293</v>
      </c>
      <c r="W67" s="635" t="s">
        <v>245</v>
      </c>
      <c r="X67" s="635" t="s">
        <v>294</v>
      </c>
      <c r="Y67" s="635" t="s">
        <v>240</v>
      </c>
      <c r="Z67" s="635" t="s">
        <v>241</v>
      </c>
      <c r="AA67" s="636" t="s">
        <v>235</v>
      </c>
    </row>
    <row r="68" spans="1:27" ht="15" customHeight="1" x14ac:dyDescent="0.2">
      <c r="A68" s="624">
        <v>22</v>
      </c>
      <c r="B68" s="22" t="str">
        <f>'spelers bestand'!G68</f>
        <v>2&lt;20,00 werk</v>
      </c>
      <c r="C68" s="600">
        <v>11</v>
      </c>
      <c r="D68" s="602">
        <v>9</v>
      </c>
      <c r="E68" s="629">
        <v>2</v>
      </c>
      <c r="F68" s="605">
        <v>6</v>
      </c>
      <c r="G68" s="607">
        <v>4</v>
      </c>
      <c r="H68" s="626">
        <v>1</v>
      </c>
      <c r="I68" s="618">
        <v>12</v>
      </c>
      <c r="J68" s="608">
        <v>3</v>
      </c>
      <c r="K68" s="601">
        <v>10</v>
      </c>
      <c r="L68" s="606">
        <v>5</v>
      </c>
      <c r="M68" s="638">
        <v>8</v>
      </c>
      <c r="N68" s="574">
        <v>22</v>
      </c>
      <c r="O68" s="620" t="str">
        <f>'spelers bestand'!D68</f>
        <v>Hoefs Marius</v>
      </c>
      <c r="P68" s="621">
        <v>7</v>
      </c>
      <c r="Q68" s="639"/>
      <c r="R68" s="640"/>
      <c r="S68" s="640"/>
      <c r="T68" s="640"/>
      <c r="U68" s="640"/>
      <c r="V68" s="640"/>
      <c r="W68" s="640"/>
      <c r="X68" s="640"/>
      <c r="Y68" s="640"/>
      <c r="Z68" s="640"/>
      <c r="AA68" s="641"/>
    </row>
    <row r="69" spans="1:27" ht="15" customHeight="1" x14ac:dyDescent="0.2">
      <c r="A69" s="615" t="s">
        <v>160</v>
      </c>
      <c r="B69" s="22">
        <f>'spelers bestand'!G69</f>
        <v>1</v>
      </c>
      <c r="C69" s="602">
        <v>9</v>
      </c>
      <c r="D69" s="601">
        <v>10</v>
      </c>
      <c r="E69" s="607">
        <v>4</v>
      </c>
      <c r="F69" s="608">
        <v>3</v>
      </c>
      <c r="G69" s="626">
        <v>1</v>
      </c>
      <c r="H69" s="606">
        <v>5</v>
      </c>
      <c r="I69" s="629">
        <v>2</v>
      </c>
      <c r="J69" s="618">
        <v>12</v>
      </c>
      <c r="K69" s="600">
        <v>11</v>
      </c>
      <c r="L69" s="605">
        <v>6</v>
      </c>
      <c r="M69" s="643">
        <v>7</v>
      </c>
      <c r="N69" s="573" t="s">
        <v>160</v>
      </c>
      <c r="O69" s="620" t="str">
        <f>'spelers bestand'!D69</f>
        <v>Bode Harry</v>
      </c>
      <c r="P69" s="621">
        <v>8</v>
      </c>
      <c r="Q69" s="622"/>
      <c r="R69" s="622"/>
      <c r="S69" s="622"/>
      <c r="T69" s="622"/>
      <c r="U69" s="622"/>
      <c r="V69" s="622"/>
      <c r="W69" s="640"/>
      <c r="X69" s="622"/>
      <c r="Y69" s="622"/>
      <c r="Z69" s="622"/>
      <c r="AA69" s="623"/>
    </row>
    <row r="70" spans="1:27" ht="15" customHeight="1" x14ac:dyDescent="0.2">
      <c r="A70" s="615"/>
      <c r="B70" s="22" t="str">
        <f>'spelers bestand'!G70</f>
        <v>2&lt;19,00</v>
      </c>
      <c r="C70" s="603">
        <v>8</v>
      </c>
      <c r="D70" s="604">
        <v>7</v>
      </c>
      <c r="E70" s="606">
        <v>5</v>
      </c>
      <c r="F70" s="626">
        <v>1</v>
      </c>
      <c r="G70" s="605">
        <v>6</v>
      </c>
      <c r="H70" s="629">
        <v>2</v>
      </c>
      <c r="I70" s="608">
        <v>3</v>
      </c>
      <c r="J70" s="607">
        <v>4</v>
      </c>
      <c r="K70" s="618">
        <v>12</v>
      </c>
      <c r="L70" s="600">
        <v>11</v>
      </c>
      <c r="M70" s="645">
        <v>10</v>
      </c>
      <c r="N70" s="573"/>
      <c r="O70" s="620" t="str">
        <f>'spelers bestand'!D70</f>
        <v>Muller Arthur</v>
      </c>
      <c r="P70" s="621">
        <v>9</v>
      </c>
      <c r="Q70" s="622"/>
      <c r="R70" s="622"/>
      <c r="S70" s="622"/>
      <c r="T70" s="622"/>
      <c r="U70" s="622"/>
      <c r="V70" s="622"/>
      <c r="W70" s="640"/>
      <c r="X70" s="622"/>
      <c r="Y70" s="622"/>
      <c r="Z70" s="622"/>
      <c r="AA70" s="623"/>
    </row>
    <row r="71" spans="1:27" ht="15" customHeight="1" x14ac:dyDescent="0.2">
      <c r="A71" s="615"/>
      <c r="B71" s="22" t="str">
        <f>'spelers bestand'!G71</f>
        <v>1&lt;14,00</v>
      </c>
      <c r="C71" s="605">
        <v>6</v>
      </c>
      <c r="D71" s="603">
        <v>8</v>
      </c>
      <c r="E71" s="626">
        <v>1</v>
      </c>
      <c r="F71" s="606">
        <v>5</v>
      </c>
      <c r="G71" s="629">
        <v>2</v>
      </c>
      <c r="H71" s="608">
        <v>3</v>
      </c>
      <c r="I71" s="607">
        <v>4</v>
      </c>
      <c r="J71" s="600">
        <v>11</v>
      </c>
      <c r="K71" s="604">
        <v>7</v>
      </c>
      <c r="L71" s="618">
        <v>12</v>
      </c>
      <c r="M71" s="648">
        <v>9</v>
      </c>
      <c r="N71" s="573"/>
      <c r="O71" s="620" t="str">
        <f>'spelers bestand'!D71</f>
        <v>Oostendorp Anton</v>
      </c>
      <c r="P71" s="621">
        <v>10</v>
      </c>
      <c r="Q71" s="622"/>
      <c r="R71" s="622"/>
      <c r="S71" s="622"/>
      <c r="T71" s="622"/>
      <c r="U71" s="622"/>
      <c r="V71" s="622"/>
      <c r="W71" s="640"/>
      <c r="X71" s="622"/>
      <c r="Y71" s="622"/>
      <c r="Z71" s="622"/>
      <c r="AA71" s="623"/>
    </row>
    <row r="72" spans="1:27" ht="15" customHeight="1" x14ac:dyDescent="0.2">
      <c r="A72" s="615"/>
      <c r="B72" s="22">
        <f>'spelers bestand'!G72</f>
        <v>3</v>
      </c>
      <c r="C72" s="604">
        <v>7</v>
      </c>
      <c r="D72" s="626">
        <v>1</v>
      </c>
      <c r="E72" s="605">
        <v>6</v>
      </c>
      <c r="F72" s="629">
        <v>2</v>
      </c>
      <c r="G72" s="608">
        <v>3</v>
      </c>
      <c r="H72" s="607">
        <v>4</v>
      </c>
      <c r="I72" s="606">
        <v>5</v>
      </c>
      <c r="J72" s="601">
        <v>10</v>
      </c>
      <c r="K72" s="603">
        <v>8</v>
      </c>
      <c r="L72" s="602">
        <v>9</v>
      </c>
      <c r="M72" s="650">
        <v>12</v>
      </c>
      <c r="N72" s="573"/>
      <c r="O72" s="620" t="str">
        <f>'spelers bestand'!D72</f>
        <v xml:space="preserve">Rooijen van Joop </v>
      </c>
      <c r="P72" s="621">
        <v>11</v>
      </c>
      <c r="Q72" s="622"/>
      <c r="R72" s="622"/>
      <c r="S72" s="622"/>
      <c r="T72" s="622"/>
      <c r="U72" s="622"/>
      <c r="V72" s="622"/>
      <c r="W72" s="640"/>
      <c r="X72" s="622"/>
      <c r="Y72" s="622"/>
      <c r="Z72" s="622"/>
      <c r="AA72" s="623"/>
    </row>
    <row r="73" spans="1:27" ht="15" customHeight="1" thickBot="1" x14ac:dyDescent="0.25">
      <c r="A73" s="693"/>
      <c r="B73" s="194" t="str">
        <f>'spelers bestand'!G73</f>
        <v>2&lt;19,00</v>
      </c>
      <c r="C73" s="679">
        <v>1</v>
      </c>
      <c r="D73" s="653">
        <v>2</v>
      </c>
      <c r="E73" s="654">
        <v>3</v>
      </c>
      <c r="F73" s="655">
        <v>4</v>
      </c>
      <c r="G73" s="656">
        <v>5</v>
      </c>
      <c r="H73" s="657">
        <v>6</v>
      </c>
      <c r="I73" s="658">
        <v>7</v>
      </c>
      <c r="J73" s="659">
        <v>8</v>
      </c>
      <c r="K73" s="660">
        <v>9</v>
      </c>
      <c r="L73" s="661">
        <v>10</v>
      </c>
      <c r="M73" s="662">
        <v>11</v>
      </c>
      <c r="N73" s="173"/>
      <c r="O73" s="663" t="str">
        <f>'spelers bestand'!D73</f>
        <v>Wieringen v. Albert</v>
      </c>
      <c r="P73" s="664">
        <v>12</v>
      </c>
      <c r="Q73" s="622"/>
      <c r="R73" s="635"/>
      <c r="S73" s="635"/>
      <c r="T73" s="635"/>
      <c r="U73" s="635"/>
      <c r="V73" s="635"/>
      <c r="W73" s="640"/>
      <c r="X73" s="635"/>
      <c r="Y73" s="635"/>
      <c r="Z73" s="635"/>
      <c r="AA73" s="636"/>
    </row>
    <row r="74" spans="1:27" ht="15" customHeight="1" x14ac:dyDescent="0.2">
      <c r="A74" s="695"/>
      <c r="B74" s="22" t="str">
        <f>'spelers bestand'!G74</f>
        <v>3&lt;14,00</v>
      </c>
      <c r="C74" s="681">
        <v>12</v>
      </c>
      <c r="D74" s="682">
        <v>11</v>
      </c>
      <c r="E74" s="683">
        <v>10</v>
      </c>
      <c r="F74" s="684">
        <v>9</v>
      </c>
      <c r="G74" s="685">
        <v>8</v>
      </c>
      <c r="H74" s="686">
        <v>7</v>
      </c>
      <c r="I74" s="687">
        <v>6</v>
      </c>
      <c r="J74" s="688">
        <v>5</v>
      </c>
      <c r="K74" s="689">
        <v>4</v>
      </c>
      <c r="L74" s="608">
        <v>3</v>
      </c>
      <c r="M74" s="690">
        <v>2</v>
      </c>
      <c r="N74" s="696"/>
      <c r="O74" s="610" t="str">
        <f>'spelers bestand'!D74</f>
        <v>Langerak Aart</v>
      </c>
      <c r="P74" s="611">
        <v>1</v>
      </c>
      <c r="Q74" s="612" t="s">
        <v>230</v>
      </c>
      <c r="R74" s="612" t="s">
        <v>285</v>
      </c>
      <c r="S74" s="612" t="s">
        <v>286</v>
      </c>
      <c r="T74" s="613" t="s">
        <v>280</v>
      </c>
      <c r="U74" s="613" t="s">
        <v>281</v>
      </c>
      <c r="V74" s="613" t="s">
        <v>275</v>
      </c>
      <c r="W74" s="613" t="s">
        <v>276</v>
      </c>
      <c r="X74" s="613" t="s">
        <v>270</v>
      </c>
      <c r="Y74" s="613" t="s">
        <v>271</v>
      </c>
      <c r="Z74" s="613" t="s">
        <v>266</v>
      </c>
      <c r="AA74" s="614" t="s">
        <v>295</v>
      </c>
    </row>
    <row r="75" spans="1:27" ht="15" customHeight="1" x14ac:dyDescent="0.2">
      <c r="A75" s="697"/>
      <c r="B75" s="22" t="str">
        <f>'spelers bestand'!G75</f>
        <v>2=18,00 uur / vroeg</v>
      </c>
      <c r="C75" s="608">
        <v>3</v>
      </c>
      <c r="D75" s="618">
        <v>12</v>
      </c>
      <c r="E75" s="604">
        <v>7</v>
      </c>
      <c r="F75" s="600">
        <v>11</v>
      </c>
      <c r="G75" s="601">
        <v>10</v>
      </c>
      <c r="H75" s="602">
        <v>9</v>
      </c>
      <c r="I75" s="603">
        <v>8</v>
      </c>
      <c r="J75" s="605">
        <v>6</v>
      </c>
      <c r="K75" s="606">
        <v>5</v>
      </c>
      <c r="L75" s="607">
        <v>4</v>
      </c>
      <c r="M75" s="619">
        <v>1</v>
      </c>
      <c r="N75" s="582"/>
      <c r="O75" s="620" t="str">
        <f>'spelers bestand'!D75</f>
        <v>Dijk van Jan 7</v>
      </c>
      <c r="P75" s="621">
        <v>2</v>
      </c>
      <c r="Q75" s="622" t="s">
        <v>236</v>
      </c>
      <c r="R75" s="622" t="s">
        <v>279</v>
      </c>
      <c r="S75" s="622" t="s">
        <v>231</v>
      </c>
      <c r="T75" s="622" t="s">
        <v>274</v>
      </c>
      <c r="U75" s="622" t="s">
        <v>287</v>
      </c>
      <c r="V75" s="622" t="s">
        <v>269</v>
      </c>
      <c r="W75" s="622" t="s">
        <v>282</v>
      </c>
      <c r="X75" s="622" t="s">
        <v>265</v>
      </c>
      <c r="Y75" s="622" t="s">
        <v>277</v>
      </c>
      <c r="Z75" s="622" t="s">
        <v>261</v>
      </c>
      <c r="AA75" s="623" t="s">
        <v>272</v>
      </c>
    </row>
    <row r="76" spans="1:27" ht="15" customHeight="1" x14ac:dyDescent="0.2">
      <c r="A76" s="697"/>
      <c r="B76" s="22">
        <f>'spelers bestand'!G76</f>
        <v>1</v>
      </c>
      <c r="C76" s="629">
        <v>2</v>
      </c>
      <c r="D76" s="606">
        <v>5</v>
      </c>
      <c r="E76" s="618">
        <v>12</v>
      </c>
      <c r="F76" s="603">
        <v>8</v>
      </c>
      <c r="G76" s="600">
        <v>11</v>
      </c>
      <c r="H76" s="601">
        <v>10</v>
      </c>
      <c r="I76" s="602">
        <v>9</v>
      </c>
      <c r="J76" s="604">
        <v>7</v>
      </c>
      <c r="K76" s="605">
        <v>6</v>
      </c>
      <c r="L76" s="626">
        <v>1</v>
      </c>
      <c r="M76" s="627">
        <v>4</v>
      </c>
      <c r="N76" s="582"/>
      <c r="O76" s="620" t="str">
        <f>'spelers bestand'!D76</f>
        <v>Houdijker den Jan</v>
      </c>
      <c r="P76" s="621">
        <v>3</v>
      </c>
      <c r="Q76" s="622" t="s">
        <v>242</v>
      </c>
      <c r="R76" s="622" t="s">
        <v>273</v>
      </c>
      <c r="S76" s="622" t="s">
        <v>237</v>
      </c>
      <c r="T76" s="622" t="s">
        <v>268</v>
      </c>
      <c r="U76" s="622" t="s">
        <v>232</v>
      </c>
      <c r="V76" s="622" t="s">
        <v>264</v>
      </c>
      <c r="W76" s="622" t="s">
        <v>288</v>
      </c>
      <c r="X76" s="622" t="s">
        <v>260</v>
      </c>
      <c r="Y76" s="622" t="s">
        <v>283</v>
      </c>
      <c r="Z76" s="622" t="s">
        <v>256</v>
      </c>
      <c r="AA76" s="623" t="s">
        <v>278</v>
      </c>
    </row>
    <row r="77" spans="1:27" ht="15" customHeight="1" x14ac:dyDescent="0.2">
      <c r="A77" s="697"/>
      <c r="B77" s="22">
        <f>'spelers bestand'!G77</f>
        <v>3</v>
      </c>
      <c r="C77" s="606">
        <v>5</v>
      </c>
      <c r="D77" s="605">
        <v>6</v>
      </c>
      <c r="E77" s="603">
        <v>8</v>
      </c>
      <c r="F77" s="618">
        <v>12</v>
      </c>
      <c r="G77" s="604">
        <v>7</v>
      </c>
      <c r="H77" s="600">
        <v>11</v>
      </c>
      <c r="I77" s="601">
        <v>10</v>
      </c>
      <c r="J77" s="602">
        <v>9</v>
      </c>
      <c r="K77" s="626">
        <v>1</v>
      </c>
      <c r="L77" s="629">
        <v>2</v>
      </c>
      <c r="M77" s="630">
        <v>3</v>
      </c>
      <c r="N77" s="582"/>
      <c r="O77" s="620" t="str">
        <f>'spelers bestand'!D77</f>
        <v>Rheenen van Ton</v>
      </c>
      <c r="P77" s="621">
        <v>4</v>
      </c>
      <c r="Q77" s="622" t="s">
        <v>247</v>
      </c>
      <c r="R77" s="622" t="s">
        <v>267</v>
      </c>
      <c r="S77" s="622" t="s">
        <v>243</v>
      </c>
      <c r="T77" s="622" t="s">
        <v>263</v>
      </c>
      <c r="U77" s="622" t="s">
        <v>238</v>
      </c>
      <c r="V77" s="622" t="s">
        <v>259</v>
      </c>
      <c r="W77" s="622" t="s">
        <v>233</v>
      </c>
      <c r="X77" s="622" t="s">
        <v>255</v>
      </c>
      <c r="Y77" s="622" t="s">
        <v>289</v>
      </c>
      <c r="Z77" s="622" t="s">
        <v>251</v>
      </c>
      <c r="AA77" s="623" t="s">
        <v>284</v>
      </c>
    </row>
    <row r="78" spans="1:27" ht="15" customHeight="1" x14ac:dyDescent="0.2">
      <c r="A78" s="624" t="s">
        <v>217</v>
      </c>
      <c r="B78" s="22" t="str">
        <f>'spelers bestand'!G78</f>
        <v>1(niet sávonds)</v>
      </c>
      <c r="C78" s="607">
        <v>4</v>
      </c>
      <c r="D78" s="608">
        <v>3</v>
      </c>
      <c r="E78" s="602">
        <v>9</v>
      </c>
      <c r="F78" s="601">
        <v>10</v>
      </c>
      <c r="G78" s="618">
        <v>12</v>
      </c>
      <c r="H78" s="603">
        <v>8</v>
      </c>
      <c r="I78" s="600">
        <v>11</v>
      </c>
      <c r="J78" s="626">
        <v>1</v>
      </c>
      <c r="K78" s="629">
        <v>2</v>
      </c>
      <c r="L78" s="604">
        <v>7</v>
      </c>
      <c r="M78" s="632">
        <v>6</v>
      </c>
      <c r="N78" s="574" t="s">
        <v>217</v>
      </c>
      <c r="O78" s="620" t="str">
        <f>'spelers bestand'!D78</f>
        <v>Wils Harrie</v>
      </c>
      <c r="P78" s="621">
        <v>5</v>
      </c>
      <c r="Q78" s="622" t="s">
        <v>252</v>
      </c>
      <c r="R78" s="622" t="s">
        <v>262</v>
      </c>
      <c r="S78" s="622" t="s">
        <v>248</v>
      </c>
      <c r="T78" s="622" t="s">
        <v>258</v>
      </c>
      <c r="U78" s="622" t="s">
        <v>244</v>
      </c>
      <c r="V78" s="622" t="s">
        <v>254</v>
      </c>
      <c r="W78" s="622" t="s">
        <v>239</v>
      </c>
      <c r="X78" s="622" t="s">
        <v>250</v>
      </c>
      <c r="Y78" s="622" t="s">
        <v>234</v>
      </c>
      <c r="Z78" s="622" t="s">
        <v>246</v>
      </c>
      <c r="AA78" s="623" t="s">
        <v>290</v>
      </c>
    </row>
    <row r="79" spans="1:27" ht="15" customHeight="1" thickBot="1" x14ac:dyDescent="0.25">
      <c r="A79" s="624" t="s">
        <v>85</v>
      </c>
      <c r="B79" s="22" t="str">
        <f>'spelers bestand'!G79</f>
        <v>3&lt;2&lt;20,00</v>
      </c>
      <c r="C79" s="601">
        <v>10</v>
      </c>
      <c r="D79" s="607">
        <v>4</v>
      </c>
      <c r="E79" s="600">
        <v>11</v>
      </c>
      <c r="F79" s="604">
        <v>7</v>
      </c>
      <c r="G79" s="602">
        <v>9</v>
      </c>
      <c r="H79" s="618">
        <v>12</v>
      </c>
      <c r="I79" s="626">
        <v>1</v>
      </c>
      <c r="J79" s="629">
        <v>2</v>
      </c>
      <c r="K79" s="608">
        <v>3</v>
      </c>
      <c r="L79" s="603">
        <v>8</v>
      </c>
      <c r="M79" s="634">
        <v>5</v>
      </c>
      <c r="N79" s="574" t="s">
        <v>85</v>
      </c>
      <c r="O79" s="620" t="str">
        <f>'spelers bestand'!D79</f>
        <v>Galen v.Willem</v>
      </c>
      <c r="P79" s="621">
        <v>6</v>
      </c>
      <c r="Q79" s="635" t="s">
        <v>257</v>
      </c>
      <c r="R79" s="635" t="s">
        <v>291</v>
      </c>
      <c r="S79" s="635" t="s">
        <v>253</v>
      </c>
      <c r="T79" s="635" t="s">
        <v>292</v>
      </c>
      <c r="U79" s="635" t="s">
        <v>249</v>
      </c>
      <c r="V79" s="635" t="s">
        <v>293</v>
      </c>
      <c r="W79" s="635" t="s">
        <v>245</v>
      </c>
      <c r="X79" s="635" t="s">
        <v>294</v>
      </c>
      <c r="Y79" s="635" t="s">
        <v>240</v>
      </c>
      <c r="Z79" s="635" t="s">
        <v>241</v>
      </c>
      <c r="AA79" s="636" t="s">
        <v>235</v>
      </c>
    </row>
    <row r="80" spans="1:27" ht="15" customHeight="1" x14ac:dyDescent="0.2">
      <c r="A80" s="624">
        <v>22</v>
      </c>
      <c r="B80" s="22" t="str">
        <f>'spelers bestand'!G80</f>
        <v>2 werk</v>
      </c>
      <c r="C80" s="600">
        <v>11</v>
      </c>
      <c r="D80" s="602">
        <v>9</v>
      </c>
      <c r="E80" s="629">
        <v>2</v>
      </c>
      <c r="F80" s="605">
        <v>6</v>
      </c>
      <c r="G80" s="607">
        <v>4</v>
      </c>
      <c r="H80" s="626">
        <v>1</v>
      </c>
      <c r="I80" s="618">
        <v>12</v>
      </c>
      <c r="J80" s="608">
        <v>3</v>
      </c>
      <c r="K80" s="601">
        <v>10</v>
      </c>
      <c r="L80" s="606">
        <v>5</v>
      </c>
      <c r="M80" s="638">
        <v>8</v>
      </c>
      <c r="N80" s="574">
        <v>22</v>
      </c>
      <c r="O80" s="620" t="str">
        <f>'spelers bestand'!D80</f>
        <v>Langenberg Jaap</v>
      </c>
      <c r="P80" s="621">
        <v>7</v>
      </c>
      <c r="Q80" s="639"/>
      <c r="R80" s="640"/>
      <c r="S80" s="640"/>
      <c r="T80" s="640"/>
      <c r="U80" s="640"/>
      <c r="V80" s="640"/>
      <c r="W80" s="640"/>
      <c r="X80" s="640"/>
      <c r="Y80" s="640"/>
      <c r="Z80" s="640"/>
      <c r="AA80" s="641"/>
    </row>
    <row r="81" spans="1:27" ht="15" customHeight="1" x14ac:dyDescent="0.2">
      <c r="A81" s="615" t="s">
        <v>160</v>
      </c>
      <c r="B81" s="22">
        <f>'spelers bestand'!G81</f>
        <v>3</v>
      </c>
      <c r="C81" s="602">
        <v>9</v>
      </c>
      <c r="D81" s="601">
        <v>10</v>
      </c>
      <c r="E81" s="607">
        <v>4</v>
      </c>
      <c r="F81" s="608">
        <v>3</v>
      </c>
      <c r="G81" s="626">
        <v>1</v>
      </c>
      <c r="H81" s="606">
        <v>5</v>
      </c>
      <c r="I81" s="629">
        <v>2</v>
      </c>
      <c r="J81" s="618">
        <v>12</v>
      </c>
      <c r="K81" s="600">
        <v>11</v>
      </c>
      <c r="L81" s="605">
        <v>6</v>
      </c>
      <c r="M81" s="643">
        <v>7</v>
      </c>
      <c r="N81" s="573" t="s">
        <v>160</v>
      </c>
      <c r="O81" s="620" t="str">
        <f>'spelers bestand'!D81</f>
        <v>Kooten van Gijs</v>
      </c>
      <c r="P81" s="621">
        <v>8</v>
      </c>
      <c r="Q81" s="622"/>
      <c r="R81" s="622"/>
      <c r="S81" s="622"/>
      <c r="T81" s="622"/>
      <c r="U81" s="622"/>
      <c r="V81" s="622"/>
      <c r="W81" s="640"/>
      <c r="X81" s="622"/>
      <c r="Y81" s="622"/>
      <c r="Z81" s="622"/>
      <c r="AA81" s="623"/>
    </row>
    <row r="82" spans="1:27" ht="15" customHeight="1" x14ac:dyDescent="0.2">
      <c r="A82" s="697"/>
      <c r="B82" s="22">
        <f>'spelers bestand'!G82</f>
        <v>3</v>
      </c>
      <c r="C82" s="603">
        <v>8</v>
      </c>
      <c r="D82" s="604">
        <v>7</v>
      </c>
      <c r="E82" s="606">
        <v>5</v>
      </c>
      <c r="F82" s="626">
        <v>1</v>
      </c>
      <c r="G82" s="605">
        <v>6</v>
      </c>
      <c r="H82" s="629">
        <v>2</v>
      </c>
      <c r="I82" s="608">
        <v>3</v>
      </c>
      <c r="J82" s="607">
        <v>4</v>
      </c>
      <c r="K82" s="618">
        <v>12</v>
      </c>
      <c r="L82" s="600">
        <v>11</v>
      </c>
      <c r="M82" s="645">
        <v>10</v>
      </c>
      <c r="N82" s="582"/>
      <c r="O82" s="620" t="str">
        <f>'spelers bestand'!D82</f>
        <v>Uitgevallan Mink Loek</v>
      </c>
      <c r="P82" s="621">
        <v>9</v>
      </c>
      <c r="Q82" s="622"/>
      <c r="R82" s="622"/>
      <c r="S82" s="622"/>
      <c r="T82" s="622"/>
      <c r="U82" s="622"/>
      <c r="V82" s="622"/>
      <c r="W82" s="640"/>
      <c r="X82" s="622"/>
      <c r="Y82" s="622"/>
      <c r="Z82" s="622"/>
      <c r="AA82" s="623"/>
    </row>
    <row r="83" spans="1:27" ht="15" customHeight="1" x14ac:dyDescent="0.2">
      <c r="A83" s="697"/>
      <c r="B83" s="22">
        <f>'spelers bestand'!G83</f>
        <v>1</v>
      </c>
      <c r="C83" s="605">
        <v>6</v>
      </c>
      <c r="D83" s="603">
        <v>8</v>
      </c>
      <c r="E83" s="626">
        <v>1</v>
      </c>
      <c r="F83" s="606">
        <v>5</v>
      </c>
      <c r="G83" s="629">
        <v>2</v>
      </c>
      <c r="H83" s="608">
        <v>3</v>
      </c>
      <c r="I83" s="607">
        <v>4</v>
      </c>
      <c r="J83" s="600">
        <v>11</v>
      </c>
      <c r="K83" s="604">
        <v>7</v>
      </c>
      <c r="L83" s="618">
        <v>12</v>
      </c>
      <c r="M83" s="648">
        <v>9</v>
      </c>
      <c r="N83" s="582"/>
      <c r="O83" s="620" t="str">
        <f>'spelers bestand'!D83</f>
        <v>Duits Rene</v>
      </c>
      <c r="P83" s="621">
        <v>10</v>
      </c>
      <c r="Q83" s="622"/>
      <c r="R83" s="622"/>
      <c r="S83" s="622"/>
      <c r="T83" s="622"/>
      <c r="U83" s="622"/>
      <c r="V83" s="622"/>
      <c r="W83" s="640"/>
      <c r="X83" s="622"/>
      <c r="Y83" s="622"/>
      <c r="Z83" s="622"/>
      <c r="AA83" s="623"/>
    </row>
    <row r="84" spans="1:27" ht="15" customHeight="1" x14ac:dyDescent="0.2">
      <c r="A84" s="697"/>
      <c r="B84" s="22">
        <f>'spelers bestand'!G84</f>
        <v>1</v>
      </c>
      <c r="C84" s="604">
        <v>7</v>
      </c>
      <c r="D84" s="626">
        <v>1</v>
      </c>
      <c r="E84" s="605">
        <v>6</v>
      </c>
      <c r="F84" s="629">
        <v>2</v>
      </c>
      <c r="G84" s="608">
        <v>3</v>
      </c>
      <c r="H84" s="607">
        <v>4</v>
      </c>
      <c r="I84" s="606">
        <v>5</v>
      </c>
      <c r="J84" s="601">
        <v>10</v>
      </c>
      <c r="K84" s="603">
        <v>8</v>
      </c>
      <c r="L84" s="602">
        <v>9</v>
      </c>
      <c r="M84" s="650">
        <v>12</v>
      </c>
      <c r="N84" s="582"/>
      <c r="O84" s="620" t="str">
        <f>'spelers bestand'!D84</f>
        <v>Both Wim</v>
      </c>
      <c r="P84" s="621">
        <v>11</v>
      </c>
      <c r="Q84" s="622"/>
      <c r="R84" s="622"/>
      <c r="S84" s="622"/>
      <c r="T84" s="622"/>
      <c r="U84" s="622"/>
      <c r="V84" s="622"/>
      <c r="W84" s="640"/>
      <c r="X84" s="622"/>
      <c r="Y84" s="622"/>
      <c r="Z84" s="622"/>
      <c r="AA84" s="623"/>
    </row>
    <row r="85" spans="1:27" ht="15" customHeight="1" thickBot="1" x14ac:dyDescent="0.25">
      <c r="A85" s="698"/>
      <c r="B85" s="194">
        <f>'spelers bestand'!G85</f>
        <v>3</v>
      </c>
      <c r="C85" s="679">
        <v>1</v>
      </c>
      <c r="D85" s="653">
        <v>2</v>
      </c>
      <c r="E85" s="654">
        <v>3</v>
      </c>
      <c r="F85" s="655">
        <v>4</v>
      </c>
      <c r="G85" s="656">
        <v>5</v>
      </c>
      <c r="H85" s="657">
        <v>6</v>
      </c>
      <c r="I85" s="658">
        <v>7</v>
      </c>
      <c r="J85" s="659">
        <v>8</v>
      </c>
      <c r="K85" s="660">
        <v>9</v>
      </c>
      <c r="L85" s="661">
        <v>10</v>
      </c>
      <c r="M85" s="662">
        <v>11</v>
      </c>
      <c r="N85" s="581"/>
      <c r="O85" s="663" t="str">
        <f>'spelers bestand'!D85</f>
        <v>Carton Hans</v>
      </c>
      <c r="P85" s="664">
        <v>12</v>
      </c>
      <c r="Q85" s="635"/>
      <c r="R85" s="635"/>
      <c r="S85" s="635"/>
      <c r="T85" s="635"/>
      <c r="U85" s="635"/>
      <c r="V85" s="635"/>
      <c r="W85" s="635"/>
      <c r="X85" s="635"/>
      <c r="Y85" s="635"/>
      <c r="Z85" s="635"/>
      <c r="AA85" s="699"/>
    </row>
    <row r="86" spans="1:27" ht="15" customHeight="1" x14ac:dyDescent="0.2">
      <c r="A86" s="677"/>
      <c r="B86" s="22" t="str">
        <f>'spelers bestand'!G86</f>
        <v>1 = 12,30</v>
      </c>
      <c r="C86" s="665">
        <v>12</v>
      </c>
      <c r="D86" s="666">
        <v>11</v>
      </c>
      <c r="E86" s="667">
        <v>10</v>
      </c>
      <c r="F86" s="668">
        <v>9</v>
      </c>
      <c r="G86" s="669">
        <v>8</v>
      </c>
      <c r="H86" s="670">
        <v>7</v>
      </c>
      <c r="I86" s="671">
        <v>6</v>
      </c>
      <c r="J86" s="672">
        <v>5</v>
      </c>
      <c r="K86" s="673">
        <v>4</v>
      </c>
      <c r="L86" s="674">
        <v>3</v>
      </c>
      <c r="M86" s="675">
        <v>2</v>
      </c>
      <c r="N86" s="578"/>
      <c r="O86" s="610" t="str">
        <f>'spelers bestand'!D86</f>
        <v>Vermeulen Gert</v>
      </c>
      <c r="P86" s="611">
        <v>1</v>
      </c>
      <c r="Q86" s="612" t="s">
        <v>230</v>
      </c>
      <c r="R86" s="612" t="s">
        <v>285</v>
      </c>
      <c r="S86" s="612" t="s">
        <v>286</v>
      </c>
      <c r="T86" s="613" t="s">
        <v>280</v>
      </c>
      <c r="U86" s="613" t="s">
        <v>281</v>
      </c>
      <c r="V86" s="613" t="s">
        <v>275</v>
      </c>
      <c r="W86" s="613" t="s">
        <v>276</v>
      </c>
      <c r="X86" s="613" t="s">
        <v>270</v>
      </c>
      <c r="Y86" s="613" t="s">
        <v>271</v>
      </c>
      <c r="Z86" s="613" t="s">
        <v>266</v>
      </c>
      <c r="AA86" s="614" t="s">
        <v>295</v>
      </c>
    </row>
    <row r="87" spans="1:27" ht="15" customHeight="1" x14ac:dyDescent="0.2">
      <c r="A87" s="677"/>
      <c r="B87" s="22" t="str">
        <f>'spelers bestand'!G87</f>
        <v>3 =12,00 / =18,00 uur</v>
      </c>
      <c r="C87" s="608">
        <v>3</v>
      </c>
      <c r="D87" s="618">
        <v>12</v>
      </c>
      <c r="E87" s="604">
        <v>7</v>
      </c>
      <c r="F87" s="600">
        <v>11</v>
      </c>
      <c r="G87" s="601">
        <v>10</v>
      </c>
      <c r="H87" s="602">
        <v>9</v>
      </c>
      <c r="I87" s="603">
        <v>8</v>
      </c>
      <c r="J87" s="605">
        <v>6</v>
      </c>
      <c r="K87" s="606">
        <v>5</v>
      </c>
      <c r="L87" s="607">
        <v>4</v>
      </c>
      <c r="M87" s="619">
        <v>1</v>
      </c>
      <c r="N87" s="578"/>
      <c r="O87" s="620" t="str">
        <f>'spelers bestand'!D87</f>
        <v>Hoogendijk Marinus*</v>
      </c>
      <c r="P87" s="621">
        <v>2</v>
      </c>
      <c r="Q87" s="622" t="s">
        <v>236</v>
      </c>
      <c r="R87" s="622" t="s">
        <v>279</v>
      </c>
      <c r="S87" s="622" t="s">
        <v>231</v>
      </c>
      <c r="T87" s="622" t="s">
        <v>274</v>
      </c>
      <c r="U87" s="622" t="s">
        <v>287</v>
      </c>
      <c r="V87" s="622" t="s">
        <v>269</v>
      </c>
      <c r="W87" s="622" t="s">
        <v>282</v>
      </c>
      <c r="X87" s="622" t="s">
        <v>265</v>
      </c>
      <c r="Y87" s="622" t="s">
        <v>277</v>
      </c>
      <c r="Z87" s="622" t="s">
        <v>261</v>
      </c>
      <c r="AA87" s="623" t="s">
        <v>272</v>
      </c>
    </row>
    <row r="88" spans="1:27" ht="15" customHeight="1" x14ac:dyDescent="0.2">
      <c r="A88" s="677"/>
      <c r="B88" s="22">
        <f>'spelers bestand'!G88</f>
        <v>2</v>
      </c>
      <c r="C88" s="629">
        <v>2</v>
      </c>
      <c r="D88" s="606">
        <v>5</v>
      </c>
      <c r="E88" s="618">
        <v>12</v>
      </c>
      <c r="F88" s="603">
        <v>8</v>
      </c>
      <c r="G88" s="600">
        <v>11</v>
      </c>
      <c r="H88" s="601">
        <v>10</v>
      </c>
      <c r="I88" s="602">
        <v>9</v>
      </c>
      <c r="J88" s="604">
        <v>7</v>
      </c>
      <c r="K88" s="605">
        <v>6</v>
      </c>
      <c r="L88" s="626">
        <v>1</v>
      </c>
      <c r="M88" s="627">
        <v>4</v>
      </c>
      <c r="N88" s="578"/>
      <c r="O88" s="620" t="str">
        <f>'spelers bestand'!D88</f>
        <v>Knip Ron</v>
      </c>
      <c r="P88" s="621">
        <v>3</v>
      </c>
      <c r="Q88" s="622" t="s">
        <v>242</v>
      </c>
      <c r="R88" s="622" t="s">
        <v>273</v>
      </c>
      <c r="S88" s="622" t="s">
        <v>237</v>
      </c>
      <c r="T88" s="622" t="s">
        <v>268</v>
      </c>
      <c r="U88" s="622" t="s">
        <v>232</v>
      </c>
      <c r="V88" s="622" t="s">
        <v>264</v>
      </c>
      <c r="W88" s="622" t="s">
        <v>288</v>
      </c>
      <c r="X88" s="622" t="s">
        <v>260</v>
      </c>
      <c r="Y88" s="622" t="s">
        <v>283</v>
      </c>
      <c r="Z88" s="622" t="s">
        <v>256</v>
      </c>
      <c r="AA88" s="623" t="s">
        <v>278</v>
      </c>
    </row>
    <row r="89" spans="1:27" ht="15" customHeight="1" x14ac:dyDescent="0.2">
      <c r="A89" s="677"/>
      <c r="B89" s="22">
        <f>'spelers bestand'!G89</f>
        <v>3</v>
      </c>
      <c r="C89" s="606">
        <v>5</v>
      </c>
      <c r="D89" s="605">
        <v>6</v>
      </c>
      <c r="E89" s="603">
        <v>8</v>
      </c>
      <c r="F89" s="618">
        <v>12</v>
      </c>
      <c r="G89" s="604">
        <v>7</v>
      </c>
      <c r="H89" s="600">
        <v>11</v>
      </c>
      <c r="I89" s="601">
        <v>10</v>
      </c>
      <c r="J89" s="602">
        <v>9</v>
      </c>
      <c r="K89" s="626">
        <v>1</v>
      </c>
      <c r="L89" s="629">
        <v>2</v>
      </c>
      <c r="M89" s="630">
        <v>3</v>
      </c>
      <c r="N89" s="578"/>
      <c r="O89" s="620" t="str">
        <f>'spelers bestand'!D89</f>
        <v>Mathijsen Bert*</v>
      </c>
      <c r="P89" s="621">
        <v>4</v>
      </c>
      <c r="Q89" s="622" t="s">
        <v>247</v>
      </c>
      <c r="R89" s="622" t="s">
        <v>267</v>
      </c>
      <c r="S89" s="622" t="s">
        <v>243</v>
      </c>
      <c r="T89" s="622" t="s">
        <v>263</v>
      </c>
      <c r="U89" s="622" t="s">
        <v>238</v>
      </c>
      <c r="V89" s="622" t="s">
        <v>259</v>
      </c>
      <c r="W89" s="622" t="s">
        <v>233</v>
      </c>
      <c r="X89" s="622" t="s">
        <v>255</v>
      </c>
      <c r="Y89" s="622" t="s">
        <v>289</v>
      </c>
      <c r="Z89" s="622" t="s">
        <v>251</v>
      </c>
      <c r="AA89" s="623" t="s">
        <v>284</v>
      </c>
    </row>
    <row r="90" spans="1:27" ht="15" customHeight="1" x14ac:dyDescent="0.2">
      <c r="A90" s="624" t="s">
        <v>217</v>
      </c>
      <c r="B90" s="22" t="str">
        <f>'spelers bestand'!G90</f>
        <v>1=12,30&lt;16,00 uur</v>
      </c>
      <c r="C90" s="607">
        <v>4</v>
      </c>
      <c r="D90" s="608">
        <v>3</v>
      </c>
      <c r="E90" s="602">
        <v>9</v>
      </c>
      <c r="F90" s="601">
        <v>10</v>
      </c>
      <c r="G90" s="618">
        <v>12</v>
      </c>
      <c r="H90" s="603">
        <v>8</v>
      </c>
      <c r="I90" s="600">
        <v>11</v>
      </c>
      <c r="J90" s="626">
        <v>1</v>
      </c>
      <c r="K90" s="629">
        <v>2</v>
      </c>
      <c r="L90" s="604">
        <v>7</v>
      </c>
      <c r="M90" s="632">
        <v>6</v>
      </c>
      <c r="N90" s="574" t="s">
        <v>217</v>
      </c>
      <c r="O90" s="620" t="str">
        <f>'spelers bestand'!D90</f>
        <v>Masson Egbert*</v>
      </c>
      <c r="P90" s="621">
        <v>5</v>
      </c>
      <c r="Q90" s="622" t="s">
        <v>252</v>
      </c>
      <c r="R90" s="622" t="s">
        <v>262</v>
      </c>
      <c r="S90" s="622" t="s">
        <v>248</v>
      </c>
      <c r="T90" s="622" t="s">
        <v>258</v>
      </c>
      <c r="U90" s="622" t="s">
        <v>244</v>
      </c>
      <c r="V90" s="622" t="s">
        <v>254</v>
      </c>
      <c r="W90" s="622" t="s">
        <v>239</v>
      </c>
      <c r="X90" s="622" t="s">
        <v>250</v>
      </c>
      <c r="Y90" s="622" t="s">
        <v>234</v>
      </c>
      <c r="Z90" s="622" t="s">
        <v>246</v>
      </c>
      <c r="AA90" s="623" t="s">
        <v>290</v>
      </c>
    </row>
    <row r="91" spans="1:27" ht="15" customHeight="1" thickBot="1" x14ac:dyDescent="0.25">
      <c r="A91" s="624" t="s">
        <v>86</v>
      </c>
      <c r="B91" s="22" t="str">
        <f>'spelers bestand'!G91</f>
        <v>3&lt;14,00</v>
      </c>
      <c r="C91" s="601">
        <v>10</v>
      </c>
      <c r="D91" s="607">
        <v>4</v>
      </c>
      <c r="E91" s="600">
        <v>11</v>
      </c>
      <c r="F91" s="604">
        <v>7</v>
      </c>
      <c r="G91" s="602">
        <v>9</v>
      </c>
      <c r="H91" s="618">
        <v>12</v>
      </c>
      <c r="I91" s="626">
        <v>1</v>
      </c>
      <c r="J91" s="629">
        <v>2</v>
      </c>
      <c r="K91" s="608">
        <v>3</v>
      </c>
      <c r="L91" s="603">
        <v>8</v>
      </c>
      <c r="M91" s="634">
        <v>5</v>
      </c>
      <c r="N91" s="574" t="s">
        <v>86</v>
      </c>
      <c r="O91" s="620" t="str">
        <f>'spelers bestand'!D91</f>
        <v>Janowski Ed</v>
      </c>
      <c r="P91" s="621">
        <v>6</v>
      </c>
      <c r="Q91" s="635" t="s">
        <v>257</v>
      </c>
      <c r="R91" s="635" t="s">
        <v>291</v>
      </c>
      <c r="S91" s="635" t="s">
        <v>253</v>
      </c>
      <c r="T91" s="635" t="s">
        <v>292</v>
      </c>
      <c r="U91" s="635" t="s">
        <v>249</v>
      </c>
      <c r="V91" s="635" t="s">
        <v>293</v>
      </c>
      <c r="W91" s="635" t="s">
        <v>245</v>
      </c>
      <c r="X91" s="635" t="s">
        <v>294</v>
      </c>
      <c r="Y91" s="635" t="s">
        <v>240</v>
      </c>
      <c r="Z91" s="635" t="s">
        <v>241</v>
      </c>
      <c r="AA91" s="636" t="s">
        <v>235</v>
      </c>
    </row>
    <row r="92" spans="1:27" ht="15" customHeight="1" x14ac:dyDescent="0.2">
      <c r="A92" s="624">
        <v>22</v>
      </c>
      <c r="B92" s="22">
        <f>'spelers bestand'!G92</f>
        <v>0</v>
      </c>
      <c r="C92" s="600">
        <v>11</v>
      </c>
      <c r="D92" s="602">
        <v>9</v>
      </c>
      <c r="E92" s="629">
        <v>2</v>
      </c>
      <c r="F92" s="605">
        <v>6</v>
      </c>
      <c r="G92" s="607">
        <v>4</v>
      </c>
      <c r="H92" s="626">
        <v>1</v>
      </c>
      <c r="I92" s="618">
        <v>12</v>
      </c>
      <c r="J92" s="608">
        <v>3</v>
      </c>
      <c r="K92" s="601">
        <v>10</v>
      </c>
      <c r="L92" s="606">
        <v>5</v>
      </c>
      <c r="M92" s="638">
        <v>8</v>
      </c>
      <c r="N92" s="574">
        <v>14</v>
      </c>
      <c r="O92" s="620" t="str">
        <f>'spelers bestand'!D92</f>
        <v>Werf v.d.Leo</v>
      </c>
      <c r="P92" s="621">
        <v>7</v>
      </c>
      <c r="Q92" s="639"/>
      <c r="R92" s="640"/>
      <c r="S92" s="640"/>
      <c r="T92" s="640"/>
      <c r="U92" s="640"/>
      <c r="V92" s="640"/>
      <c r="W92" s="640"/>
      <c r="X92" s="640"/>
      <c r="Y92" s="640"/>
      <c r="Z92" s="640"/>
      <c r="AA92" s="641"/>
    </row>
    <row r="93" spans="1:27" ht="15" customHeight="1" x14ac:dyDescent="0.2">
      <c r="A93" s="615" t="s">
        <v>160</v>
      </c>
      <c r="B93" s="22" t="str">
        <f>'spelers bestand'!G93</f>
        <v>2&lt;20,00</v>
      </c>
      <c r="C93" s="602">
        <v>9</v>
      </c>
      <c r="D93" s="601">
        <v>10</v>
      </c>
      <c r="E93" s="607">
        <v>4</v>
      </c>
      <c r="F93" s="608">
        <v>3</v>
      </c>
      <c r="G93" s="626">
        <v>1</v>
      </c>
      <c r="H93" s="606">
        <v>5</v>
      </c>
      <c r="I93" s="629">
        <v>2</v>
      </c>
      <c r="J93" s="618">
        <v>12</v>
      </c>
      <c r="K93" s="600">
        <v>11</v>
      </c>
      <c r="L93" s="605">
        <v>6</v>
      </c>
      <c r="M93" s="643">
        <v>7</v>
      </c>
      <c r="N93" s="573" t="s">
        <v>160</v>
      </c>
      <c r="O93" s="620" t="str">
        <f>'spelers bestand'!D93</f>
        <v>Kamp van de Hennie*</v>
      </c>
      <c r="P93" s="621">
        <v>8</v>
      </c>
      <c r="Q93" s="622"/>
      <c r="R93" s="622"/>
      <c r="S93" s="622"/>
      <c r="T93" s="622"/>
      <c r="U93" s="622"/>
      <c r="V93" s="622"/>
      <c r="W93" s="640"/>
      <c r="X93" s="622"/>
      <c r="Y93" s="622"/>
      <c r="Z93" s="622"/>
      <c r="AA93" s="623"/>
    </row>
    <row r="94" spans="1:27" ht="15" customHeight="1" x14ac:dyDescent="0.2">
      <c r="A94" s="677"/>
      <c r="B94" s="22" t="str">
        <f>'spelers bestand'!G94</f>
        <v>1&lt;2=18,30 tot 19,00</v>
      </c>
      <c r="C94" s="603">
        <v>8</v>
      </c>
      <c r="D94" s="604">
        <v>7</v>
      </c>
      <c r="E94" s="606">
        <v>5</v>
      </c>
      <c r="F94" s="626">
        <v>1</v>
      </c>
      <c r="G94" s="605">
        <v>6</v>
      </c>
      <c r="H94" s="629">
        <v>2</v>
      </c>
      <c r="I94" s="608">
        <v>3</v>
      </c>
      <c r="J94" s="607">
        <v>4</v>
      </c>
      <c r="K94" s="618">
        <v>12</v>
      </c>
      <c r="L94" s="600">
        <v>11</v>
      </c>
      <c r="M94" s="645">
        <v>10</v>
      </c>
      <c r="N94" s="578"/>
      <c r="O94" s="620" t="str">
        <f>'spelers bestand'!D94</f>
        <v>Boere Piet</v>
      </c>
      <c r="P94" s="621">
        <v>9</v>
      </c>
      <c r="Q94" s="622"/>
      <c r="R94" s="622"/>
      <c r="S94" s="622"/>
      <c r="T94" s="622"/>
      <c r="U94" s="622"/>
      <c r="V94" s="622"/>
      <c r="W94" s="640"/>
      <c r="X94" s="622"/>
      <c r="Y94" s="622"/>
      <c r="Z94" s="622"/>
      <c r="AA94" s="623"/>
    </row>
    <row r="95" spans="1:27" ht="15" customHeight="1" x14ac:dyDescent="0.2">
      <c r="A95" s="677"/>
      <c r="B95" s="22" t="str">
        <f>'spelers bestand'!G95</f>
        <v>2&lt;20,00&lt;3</v>
      </c>
      <c r="C95" s="605">
        <v>6</v>
      </c>
      <c r="D95" s="603">
        <v>8</v>
      </c>
      <c r="E95" s="626">
        <v>1</v>
      </c>
      <c r="F95" s="606">
        <v>5</v>
      </c>
      <c r="G95" s="629">
        <v>2</v>
      </c>
      <c r="H95" s="608">
        <v>3</v>
      </c>
      <c r="I95" s="607">
        <v>4</v>
      </c>
      <c r="J95" s="600">
        <v>11</v>
      </c>
      <c r="K95" s="604">
        <v>7</v>
      </c>
      <c r="L95" s="618">
        <v>12</v>
      </c>
      <c r="M95" s="648">
        <v>9</v>
      </c>
      <c r="N95" s="578"/>
      <c r="O95" s="620" t="str">
        <f>'spelers bestand'!D95</f>
        <v>Vulpen van Roel</v>
      </c>
      <c r="P95" s="621">
        <v>10</v>
      </c>
      <c r="Q95" s="622"/>
      <c r="R95" s="622"/>
      <c r="S95" s="622"/>
      <c r="T95" s="622"/>
      <c r="U95" s="622"/>
      <c r="V95" s="622"/>
      <c r="W95" s="640"/>
      <c r="X95" s="622"/>
      <c r="Y95" s="622"/>
      <c r="Z95" s="622"/>
      <c r="AA95" s="623"/>
    </row>
    <row r="96" spans="1:27" ht="15" customHeight="1" x14ac:dyDescent="0.2">
      <c r="A96" s="677"/>
      <c r="B96" s="22">
        <f>'spelers bestand'!G96</f>
        <v>3</v>
      </c>
      <c r="C96" s="604">
        <v>7</v>
      </c>
      <c r="D96" s="626">
        <v>1</v>
      </c>
      <c r="E96" s="605">
        <v>6</v>
      </c>
      <c r="F96" s="629">
        <v>2</v>
      </c>
      <c r="G96" s="608">
        <v>3</v>
      </c>
      <c r="H96" s="607">
        <v>4</v>
      </c>
      <c r="I96" s="606">
        <v>5</v>
      </c>
      <c r="J96" s="601">
        <v>10</v>
      </c>
      <c r="K96" s="603">
        <v>8</v>
      </c>
      <c r="L96" s="602">
        <v>9</v>
      </c>
      <c r="M96" s="650">
        <v>12</v>
      </c>
      <c r="N96" s="578"/>
      <c r="O96" s="620" t="str">
        <f>'spelers bestand'!D96</f>
        <v>Vliet v. Gerard</v>
      </c>
      <c r="P96" s="621">
        <v>11</v>
      </c>
      <c r="Q96" s="622"/>
      <c r="R96" s="622"/>
      <c r="S96" s="622"/>
      <c r="T96" s="622"/>
      <c r="U96" s="622"/>
      <c r="V96" s="622"/>
      <c r="W96" s="640"/>
      <c r="X96" s="622"/>
      <c r="Y96" s="622"/>
      <c r="Z96" s="622"/>
      <c r="AA96" s="623"/>
    </row>
    <row r="97" spans="1:27" ht="15" customHeight="1" thickBot="1" x14ac:dyDescent="0.25">
      <c r="A97" s="676"/>
      <c r="B97" s="173">
        <f>'spelers bestand'!G97</f>
        <v>3</v>
      </c>
      <c r="C97" s="679">
        <v>1</v>
      </c>
      <c r="D97" s="653">
        <v>2</v>
      </c>
      <c r="E97" s="654">
        <v>3</v>
      </c>
      <c r="F97" s="655">
        <v>4</v>
      </c>
      <c r="G97" s="656">
        <v>5</v>
      </c>
      <c r="H97" s="657">
        <v>6</v>
      </c>
      <c r="I97" s="658">
        <v>7</v>
      </c>
      <c r="J97" s="659">
        <v>8</v>
      </c>
      <c r="K97" s="660">
        <v>9</v>
      </c>
      <c r="L97" s="661">
        <v>10</v>
      </c>
      <c r="M97" s="662">
        <v>11</v>
      </c>
      <c r="N97" s="583"/>
      <c r="O97" s="663" t="str">
        <f>'spelers bestand'!D97</f>
        <v>Vlooswijk Co</v>
      </c>
      <c r="P97" s="664">
        <v>12</v>
      </c>
      <c r="Q97" s="635"/>
      <c r="R97" s="635"/>
      <c r="S97" s="635"/>
      <c r="T97" s="635"/>
      <c r="U97" s="635"/>
      <c r="V97" s="635"/>
      <c r="W97" s="635"/>
      <c r="X97" s="635"/>
      <c r="Y97" s="635"/>
      <c r="Z97" s="635"/>
      <c r="AA97" s="699"/>
    </row>
    <row r="98" spans="1:27" ht="15" customHeight="1" x14ac:dyDescent="0.2">
      <c r="P98" s="10"/>
    </row>
    <row r="99" spans="1:27" ht="15" customHeight="1" x14ac:dyDescent="0.2">
      <c r="P99" s="10"/>
    </row>
    <row r="100" spans="1:27" ht="15" customHeight="1" x14ac:dyDescent="0.2"/>
    <row r="101" spans="1:27" ht="15" customHeight="1" x14ac:dyDescent="0.2"/>
    <row r="102" spans="1:27" ht="15" customHeight="1" x14ac:dyDescent="0.2"/>
    <row r="103" spans="1:27" ht="15" customHeight="1" x14ac:dyDescent="0.2"/>
    <row r="104" spans="1:27" ht="15" customHeight="1" x14ac:dyDescent="0.2"/>
    <row r="105" spans="1:27" ht="15" customHeight="1" x14ac:dyDescent="0.2"/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" right="0" top="0" bottom="0" header="0" footer="0"/>
  <pageSetup paperSize="9" scale="8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  <pageSetUpPr fitToPage="1"/>
  </sheetPr>
  <dimension ref="A1:V85"/>
  <sheetViews>
    <sheetView workbookViewId="0">
      <selection activeCell="I3" sqref="I3"/>
    </sheetView>
  </sheetViews>
  <sheetFormatPr defaultColWidth="9.140625" defaultRowHeight="14.25" x14ac:dyDescent="0.2"/>
  <cols>
    <col min="1" max="1" width="6.7109375" style="105" customWidth="1"/>
    <col min="2" max="3" width="3.7109375" style="54" customWidth="1"/>
    <col min="4" max="4" width="3.7109375" style="31" customWidth="1"/>
    <col min="5" max="5" width="35.7109375" style="31" customWidth="1"/>
    <col min="6" max="6" width="3.7109375" style="31" customWidth="1"/>
    <col min="7" max="7" width="3.7109375" style="30" customWidth="1"/>
    <col min="8" max="8" width="55.7109375" style="104" customWidth="1"/>
    <col min="9" max="9" width="13.7109375" style="16" customWidth="1"/>
    <col min="10" max="10" width="6.7109375" style="13" customWidth="1"/>
    <col min="11" max="11" width="3.7109375" style="16" customWidth="1"/>
    <col min="12" max="12" width="2.7109375" style="12" customWidth="1"/>
    <col min="13" max="13" width="4.7109375" style="779" customWidth="1"/>
    <col min="14" max="14" width="4.7109375" style="31" customWidth="1"/>
    <col min="15" max="15" width="20.7109375" style="13" customWidth="1"/>
    <col min="16" max="16" width="20.7109375" style="31" customWidth="1"/>
    <col min="17" max="17" width="2.7109375" style="30" customWidth="1"/>
    <col min="18" max="18" width="4.7109375" style="779" customWidth="1"/>
    <col min="19" max="19" width="4.7109375" style="31" customWidth="1"/>
    <col min="20" max="20" width="20.7109375" style="13" customWidth="1"/>
    <col min="21" max="21" width="20.7109375" style="16" customWidth="1"/>
    <col min="22" max="16384" width="9.140625" style="10"/>
  </cols>
  <sheetData>
    <row r="1" spans="1:21" s="94" customFormat="1" ht="18.95" customHeight="1" thickBot="1" x14ac:dyDescent="0.3">
      <c r="A1" s="810" t="s">
        <v>604</v>
      </c>
      <c r="B1" s="811"/>
      <c r="C1" s="812"/>
      <c r="D1" s="812"/>
      <c r="E1" s="812"/>
      <c r="F1" s="812"/>
      <c r="G1" s="812"/>
      <c r="H1" s="813"/>
      <c r="I1" s="796">
        <v>1</v>
      </c>
      <c r="J1" s="5"/>
      <c r="K1" s="15"/>
      <c r="L1" s="35">
        <v>1</v>
      </c>
      <c r="M1" s="776"/>
      <c r="N1" s="35"/>
      <c r="O1" s="233" t="s">
        <v>555</v>
      </c>
      <c r="P1" s="32"/>
      <c r="Q1" s="36"/>
      <c r="R1" s="780"/>
      <c r="S1" s="32"/>
      <c r="T1" s="159" t="s">
        <v>556</v>
      </c>
      <c r="U1" s="95"/>
    </row>
    <row r="2" spans="1:21" s="94" customFormat="1" ht="18.95" customHeight="1" x14ac:dyDescent="0.25">
      <c r="A2" s="801"/>
      <c r="B2" s="798"/>
      <c r="C2" s="798"/>
      <c r="D2" s="798"/>
      <c r="E2" s="798"/>
      <c r="F2" s="798"/>
      <c r="G2" s="798"/>
      <c r="H2" s="802"/>
      <c r="I2" s="259">
        <v>43382</v>
      </c>
      <c r="J2" s="17" t="s">
        <v>154</v>
      </c>
      <c r="K2" s="5" t="s">
        <v>151</v>
      </c>
      <c r="L2" s="5" t="s">
        <v>150</v>
      </c>
      <c r="M2" s="776" t="s">
        <v>82</v>
      </c>
      <c r="N2" s="35" t="s">
        <v>2</v>
      </c>
      <c r="O2" s="35" t="s">
        <v>87</v>
      </c>
      <c r="P2" s="35"/>
      <c r="Q2" s="5" t="s">
        <v>150</v>
      </c>
      <c r="R2" s="776" t="s">
        <v>82</v>
      </c>
      <c r="S2" s="35" t="s">
        <v>2</v>
      </c>
      <c r="T2" s="5" t="s">
        <v>359</v>
      </c>
      <c r="U2" s="16"/>
    </row>
    <row r="3" spans="1:21" s="94" customFormat="1" ht="18.95" customHeight="1" x14ac:dyDescent="0.25">
      <c r="A3" s="803" t="s">
        <v>605</v>
      </c>
      <c r="B3" s="799"/>
      <c r="C3" s="798"/>
      <c r="D3" s="798"/>
      <c r="E3" s="798"/>
      <c r="F3" s="798"/>
      <c r="G3" s="798"/>
      <c r="H3" s="802"/>
      <c r="I3" s="773" t="s">
        <v>354</v>
      </c>
      <c r="J3" s="18">
        <v>12.3</v>
      </c>
      <c r="K3" s="774">
        <v>1</v>
      </c>
      <c r="L3" s="246" t="str">
        <f>'competitie lijst'!A67</f>
        <v>F</v>
      </c>
      <c r="M3" s="777">
        <f>'competitie lijst'!B66</f>
        <v>1</v>
      </c>
      <c r="N3" s="82">
        <f>'spelers bestand'!J66</f>
        <v>22.681705000000001</v>
      </c>
      <c r="O3" s="7" t="str">
        <f>'competitie lijst'!O66</f>
        <v>Hagedoorn Rob</v>
      </c>
      <c r="P3" s="219"/>
      <c r="Q3" s="247" t="str">
        <f>'competitie lijst'!A67</f>
        <v>F</v>
      </c>
      <c r="R3" s="777">
        <f>'competitie lijst'!B69</f>
        <v>1</v>
      </c>
      <c r="S3" s="82">
        <f>'spelers bestand'!J69</f>
        <v>22.066015</v>
      </c>
      <c r="T3" s="7" t="str">
        <f>'competitie lijst'!O69</f>
        <v>Bode Harry</v>
      </c>
      <c r="U3" s="7"/>
    </row>
    <row r="4" spans="1:21" ht="18.95" customHeight="1" x14ac:dyDescent="0.2">
      <c r="A4" s="803"/>
      <c r="B4" s="799"/>
      <c r="C4" s="798"/>
      <c r="D4" s="798"/>
      <c r="E4" s="798"/>
      <c r="F4" s="798"/>
      <c r="G4" s="798"/>
      <c r="H4" s="802"/>
      <c r="I4" s="53"/>
      <c r="J4" s="18">
        <v>12.3</v>
      </c>
      <c r="K4" s="774">
        <v>2</v>
      </c>
      <c r="L4" s="246" t="str">
        <f>'competitie lijst'!A91</f>
        <v>H</v>
      </c>
      <c r="M4" s="778" t="str">
        <f>'spelers bestand'!G86</f>
        <v>1 = 12,30</v>
      </c>
      <c r="N4" s="82">
        <f>'spelers bestand'!J86</f>
        <v>13.896105</v>
      </c>
      <c r="O4" s="7" t="str">
        <f>'competitie lijst'!O86</f>
        <v>Vermeulen Gert</v>
      </c>
      <c r="P4" s="219"/>
      <c r="Q4" s="247" t="str">
        <f>'competitie lijst'!A91</f>
        <v>H</v>
      </c>
      <c r="R4" s="777">
        <f>'competitie lijst'!B97</f>
        <v>3</v>
      </c>
      <c r="S4" s="82">
        <f>'spelers bestand'!J97</f>
        <v>9.5</v>
      </c>
      <c r="T4" s="7" t="str">
        <f>'competitie lijst'!O97</f>
        <v>Vlooswijk Co</v>
      </c>
      <c r="U4" s="7"/>
    </row>
    <row r="5" spans="1:21" ht="18.95" customHeight="1" x14ac:dyDescent="0.2">
      <c r="A5" s="803" t="s">
        <v>602</v>
      </c>
      <c r="B5" s="799"/>
      <c r="C5" s="798"/>
      <c r="D5" s="798"/>
      <c r="E5" s="798"/>
      <c r="F5" s="798"/>
      <c r="G5" s="798"/>
      <c r="H5" s="802"/>
      <c r="I5" s="53"/>
      <c r="J5" s="18">
        <v>12.3</v>
      </c>
      <c r="K5" s="774">
        <v>3</v>
      </c>
      <c r="L5" s="246" t="str">
        <f>'competitie lijst'!A67</f>
        <v>F</v>
      </c>
      <c r="M5" s="777">
        <f>'competitie lijst'!B62</f>
        <v>1</v>
      </c>
      <c r="N5" s="82">
        <f>'spelers bestand'!J62</f>
        <v>23.463357500000001</v>
      </c>
      <c r="O5" s="7" t="str">
        <f>'competitie lijst'!O62</f>
        <v>Voet Ton</v>
      </c>
      <c r="P5" s="220"/>
      <c r="Q5" s="247" t="str">
        <f>'competitie lijst'!A67</f>
        <v>F</v>
      </c>
      <c r="R5" s="777" t="str">
        <f>'competitie lijst'!B73</f>
        <v>2&lt;19,00</v>
      </c>
      <c r="S5" s="82">
        <f>'spelers bestand'!J73</f>
        <v>19.967532499999997</v>
      </c>
      <c r="T5" s="7" t="str">
        <f>'competitie lijst'!O73</f>
        <v>Wieringen v. Albert</v>
      </c>
      <c r="U5" s="7"/>
    </row>
    <row r="6" spans="1:21" ht="18.95" customHeight="1" x14ac:dyDescent="0.2">
      <c r="A6" s="804"/>
      <c r="B6" s="799"/>
      <c r="C6" s="798"/>
      <c r="D6" s="798"/>
      <c r="E6" s="798"/>
      <c r="F6" s="798"/>
      <c r="G6" s="798"/>
      <c r="H6" s="802"/>
      <c r="I6" s="53"/>
      <c r="J6" s="18">
        <v>12.3</v>
      </c>
      <c r="K6" s="774">
        <v>4</v>
      </c>
      <c r="L6" s="246" t="str">
        <f>'competitie lijst'!A43</f>
        <v>D</v>
      </c>
      <c r="M6" s="777" t="str">
        <f>'competitie lijst'!B41</f>
        <v>2&lt;21,00</v>
      </c>
      <c r="N6" s="82">
        <f>'spelers bestand'!J41</f>
        <v>33.493589999999998</v>
      </c>
      <c r="O6" s="7" t="str">
        <f>'competitie lijst'!O41</f>
        <v>Kasteren van Harry</v>
      </c>
      <c r="P6" s="219"/>
      <c r="Q6" s="247" t="str">
        <f>'competitie lijst'!A43</f>
        <v>D</v>
      </c>
      <c r="R6" s="777" t="str">
        <f>'competitie lijst'!B46</f>
        <v>1&lt;2=18,30</v>
      </c>
      <c r="S6" s="82">
        <f>'spelers bestand'!J46</f>
        <v>30.259740000000001</v>
      </c>
      <c r="T6" s="7" t="str">
        <f>'competitie lijst'!O46</f>
        <v xml:space="preserve">Berends Sjaak </v>
      </c>
      <c r="U6" s="7"/>
    </row>
    <row r="7" spans="1:21" ht="18.95" customHeight="1" x14ac:dyDescent="0.2">
      <c r="A7" s="803" t="s">
        <v>606</v>
      </c>
      <c r="B7" s="799"/>
      <c r="C7" s="798"/>
      <c r="D7" s="798"/>
      <c r="E7" s="798"/>
      <c r="F7" s="798"/>
      <c r="G7" s="798"/>
      <c r="H7" s="802"/>
      <c r="I7" s="53"/>
      <c r="J7" s="18">
        <v>12.3</v>
      </c>
      <c r="K7" s="774">
        <v>5</v>
      </c>
      <c r="L7" s="246" t="str">
        <f>'competitie lijst'!A31</f>
        <v>C</v>
      </c>
      <c r="M7" s="777">
        <f>'competitie lijst'!B29</f>
        <v>3</v>
      </c>
      <c r="N7" s="82">
        <f>'spelers bestand'!J29</f>
        <v>57.268722500000003</v>
      </c>
      <c r="O7" s="7" t="str">
        <f>'competitie lijst'!O29</f>
        <v>Brand Piet*</v>
      </c>
      <c r="P7" s="219"/>
      <c r="Q7" s="247" t="str">
        <f>'competitie lijst'!A31</f>
        <v>C</v>
      </c>
      <c r="R7" s="777">
        <f>'competitie lijst'!B34</f>
        <v>3</v>
      </c>
      <c r="S7" s="82">
        <f>'spelers bestand'!J34</f>
        <v>39.262472500000001</v>
      </c>
      <c r="T7" s="7" t="str">
        <f>'competitie lijst'!O34</f>
        <v>Wildschut Jan</v>
      </c>
      <c r="U7" s="7"/>
    </row>
    <row r="8" spans="1:21" ht="18.95" customHeight="1" x14ac:dyDescent="0.2">
      <c r="A8" s="804"/>
      <c r="B8" s="799"/>
      <c r="C8" s="798"/>
      <c r="D8" s="798"/>
      <c r="E8" s="798"/>
      <c r="F8" s="798"/>
      <c r="G8" s="798"/>
      <c r="H8" s="802"/>
      <c r="I8" s="53"/>
      <c r="J8" s="18">
        <v>12.3</v>
      </c>
      <c r="K8" s="774">
        <v>6</v>
      </c>
      <c r="L8" s="246" t="str">
        <f>'competitie lijst'!A79</f>
        <v>G</v>
      </c>
      <c r="M8" s="777" t="str">
        <f>'competitie lijst'!B78</f>
        <v>1(niet sávonds)</v>
      </c>
      <c r="N8" s="82">
        <f>'spelers bestand'!J78</f>
        <v>17.618385</v>
      </c>
      <c r="O8" s="7" t="str">
        <f>'competitie lijst'!O78</f>
        <v>Wils Harrie</v>
      </c>
      <c r="P8" s="219"/>
      <c r="Q8" s="247" t="str">
        <f>'competitie lijst'!A79</f>
        <v>G</v>
      </c>
      <c r="R8" s="777">
        <f>'competitie lijst'!B81</f>
        <v>3</v>
      </c>
      <c r="S8" s="82">
        <f>'spelers bestand'!J81</f>
        <v>16.842722500000001</v>
      </c>
      <c r="T8" s="7" t="str">
        <f>'competitie lijst'!O81</f>
        <v>Kooten van Gijs</v>
      </c>
      <c r="U8" s="7"/>
    </row>
    <row r="9" spans="1:21" ht="18.95" customHeight="1" x14ac:dyDescent="0.2">
      <c r="A9" s="805" t="s">
        <v>603</v>
      </c>
      <c r="B9" s="799"/>
      <c r="C9" s="798"/>
      <c r="D9" s="798"/>
      <c r="E9" s="798"/>
      <c r="F9" s="798"/>
      <c r="G9" s="798"/>
      <c r="H9" s="802"/>
      <c r="I9" s="53"/>
      <c r="J9" s="18">
        <v>13</v>
      </c>
      <c r="K9" s="774">
        <v>7</v>
      </c>
      <c r="L9" s="246" t="str">
        <f>'competitie lijst'!A43</f>
        <v>D</v>
      </c>
      <c r="M9" s="777">
        <f>'competitie lijst'!B39</f>
        <v>3</v>
      </c>
      <c r="N9" s="82">
        <f>'spelers bestand'!J39</f>
        <v>35.602409999999999</v>
      </c>
      <c r="O9" s="7" t="str">
        <f>'competitie lijst'!O39</f>
        <v>Eijk v. Cees</v>
      </c>
      <c r="P9" s="219"/>
      <c r="Q9" s="247" t="str">
        <f>'competitie lijst'!A43</f>
        <v>D</v>
      </c>
      <c r="R9" s="777">
        <f>'competitie lijst'!B48</f>
        <v>3</v>
      </c>
      <c r="S9" s="82">
        <f>'spelers bestand'!J48</f>
        <v>30.131580000000003</v>
      </c>
      <c r="T9" s="7" t="str">
        <f>'competitie lijst'!O48</f>
        <v>Bos Siem</v>
      </c>
      <c r="U9" s="7"/>
    </row>
    <row r="10" spans="1:21" ht="18.95" customHeight="1" x14ac:dyDescent="0.2">
      <c r="A10" s="804"/>
      <c r="B10" s="799"/>
      <c r="C10" s="798"/>
      <c r="D10" s="798"/>
      <c r="E10" s="798"/>
      <c r="F10" s="798"/>
      <c r="G10" s="798"/>
      <c r="H10" s="802"/>
      <c r="I10" s="53"/>
      <c r="J10" s="18">
        <v>13</v>
      </c>
      <c r="K10" s="774">
        <v>8</v>
      </c>
      <c r="L10" s="246" t="str">
        <f>'competitie lijst'!A31</f>
        <v>C</v>
      </c>
      <c r="M10" s="777">
        <f>'competitie lijst'!B26</f>
        <v>1</v>
      </c>
      <c r="N10" s="82">
        <f>'spelers bestand'!J26</f>
        <v>44.161677500000003</v>
      </c>
      <c r="O10" s="7" t="str">
        <f>'competitie lijst'!O26</f>
        <v>Baars Willem</v>
      </c>
      <c r="P10" s="219"/>
      <c r="Q10" s="247" t="str">
        <f>'competitie lijst'!A31</f>
        <v>C</v>
      </c>
      <c r="R10" s="777">
        <f>'competitie lijst'!B37</f>
        <v>1</v>
      </c>
      <c r="S10" s="82">
        <f>'spelers bestand'!J37</f>
        <v>37.75</v>
      </c>
      <c r="T10" s="7" t="str">
        <f>'competitie lijst'!O37</f>
        <v>Jong de Piet</v>
      </c>
      <c r="U10" s="7"/>
    </row>
    <row r="11" spans="1:21" ht="18.95" customHeight="1" x14ac:dyDescent="0.2">
      <c r="A11" s="803" t="s">
        <v>607</v>
      </c>
      <c r="B11" s="799"/>
      <c r="C11" s="798"/>
      <c r="D11" s="798"/>
      <c r="E11" s="798"/>
      <c r="F11" s="798"/>
      <c r="G11" s="798"/>
      <c r="H11" s="802"/>
      <c r="I11" s="53"/>
      <c r="J11" s="18">
        <v>13</v>
      </c>
      <c r="K11" s="774">
        <v>9</v>
      </c>
      <c r="L11" s="246" t="str">
        <f>'competitie lijst'!A31</f>
        <v>C</v>
      </c>
      <c r="M11" s="777">
        <f>'competitie lijst'!B31</f>
        <v>1</v>
      </c>
      <c r="N11" s="82">
        <f>'spelers bestand'!J31</f>
        <v>55.269057499999995</v>
      </c>
      <c r="O11" s="7" t="str">
        <f>'competitie lijst'!O31</f>
        <v>Beus de Jan*</v>
      </c>
      <c r="P11" s="219"/>
      <c r="Q11" s="247" t="str">
        <f>'competitie lijst'!A31</f>
        <v>C</v>
      </c>
      <c r="R11" s="777">
        <f>'competitie lijst'!B32</f>
        <v>0</v>
      </c>
      <c r="S11" s="82">
        <f>'spelers bestand'!J32</f>
        <v>39.840182499999997</v>
      </c>
      <c r="T11" s="7" t="str">
        <f>'competitie lijst'!O32</f>
        <v>Helsdingen Ab</v>
      </c>
      <c r="U11" s="7"/>
    </row>
    <row r="12" spans="1:21" ht="18.95" customHeight="1" x14ac:dyDescent="0.2">
      <c r="A12" s="806"/>
      <c r="B12" s="798"/>
      <c r="C12" s="798"/>
      <c r="D12" s="798"/>
      <c r="E12" s="798"/>
      <c r="F12" s="798"/>
      <c r="G12" s="798"/>
      <c r="H12" s="802"/>
      <c r="I12" s="53"/>
      <c r="J12" s="18">
        <v>13.3</v>
      </c>
      <c r="K12" s="774">
        <v>10</v>
      </c>
      <c r="L12" s="246" t="str">
        <f>'competitie lijst'!A43</f>
        <v>D</v>
      </c>
      <c r="M12" s="777">
        <f>'competitie lijst'!B38</f>
        <v>3</v>
      </c>
      <c r="N12" s="82">
        <f>'spelers bestand'!J38</f>
        <v>37.558685000000004</v>
      </c>
      <c r="O12" s="7" t="str">
        <f>'competitie lijst'!O38</f>
        <v>Verleun Jan</v>
      </c>
      <c r="P12" s="219"/>
      <c r="Q12" s="247" t="str">
        <f>'competitie lijst'!A43</f>
        <v>D</v>
      </c>
      <c r="R12" s="777">
        <f>'competitie lijst'!B49</f>
        <v>1</v>
      </c>
      <c r="S12" s="82">
        <f>'spelers bestand'!J49</f>
        <v>28.869779999999999</v>
      </c>
      <c r="T12" s="7" t="str">
        <f>'competitie lijst'!O49</f>
        <v>Sandbrink Joop</v>
      </c>
      <c r="U12" s="7"/>
    </row>
    <row r="13" spans="1:21" ht="18.95" customHeight="1" x14ac:dyDescent="0.2">
      <c r="A13" s="803" t="s">
        <v>608</v>
      </c>
      <c r="B13" s="798"/>
      <c r="C13" s="798"/>
      <c r="D13" s="798"/>
      <c r="E13" s="798"/>
      <c r="F13" s="798"/>
      <c r="G13" s="798"/>
      <c r="H13" s="802"/>
      <c r="I13" s="53"/>
      <c r="J13" s="18">
        <v>13.3</v>
      </c>
      <c r="K13" s="774">
        <v>11</v>
      </c>
      <c r="L13" s="246" t="str">
        <f>'competitie lijst'!A79</f>
        <v>G</v>
      </c>
      <c r="M13" s="777">
        <f>'competitie lijst'!B76</f>
        <v>1</v>
      </c>
      <c r="N13" s="82">
        <f>'spelers bestand'!J76</f>
        <v>18.049569999999999</v>
      </c>
      <c r="O13" s="7" t="str">
        <f>'competitie lijst'!O76</f>
        <v>Houdijker den Jan</v>
      </c>
      <c r="P13" s="219"/>
      <c r="Q13" s="247" t="str">
        <f>'competitie lijst'!A79</f>
        <v>G</v>
      </c>
      <c r="R13" s="777">
        <f>'competitie lijst'!B83</f>
        <v>1</v>
      </c>
      <c r="S13" s="82">
        <f>'spelers bestand'!J83</f>
        <v>15.5</v>
      </c>
      <c r="T13" s="7" t="str">
        <f>'competitie lijst'!O83</f>
        <v>Duits Rene</v>
      </c>
      <c r="U13" s="7"/>
    </row>
    <row r="14" spans="1:21" ht="18.95" customHeight="1" x14ac:dyDescent="0.2">
      <c r="A14" s="806"/>
      <c r="B14" s="798"/>
      <c r="C14" s="798"/>
      <c r="D14" s="798"/>
      <c r="E14" s="798"/>
      <c r="F14" s="798"/>
      <c r="G14" s="798"/>
      <c r="H14" s="802"/>
      <c r="I14" s="53"/>
      <c r="J14" s="18">
        <v>13.3</v>
      </c>
      <c r="K14" s="774">
        <v>12</v>
      </c>
      <c r="L14" s="246" t="str">
        <f>'competitie lijst'!A7</f>
        <v>A</v>
      </c>
      <c r="M14" s="777" t="str">
        <f>'competitie lijst'!B7</f>
        <v>1 &lt;uitzondering 2 vroeg</v>
      </c>
      <c r="N14" s="82">
        <f>'spelers bestand'!J7</f>
        <v>70.344827499999994</v>
      </c>
      <c r="O14" s="7" t="str">
        <f>'competitie lijst'!O7</f>
        <v>Zande v.d.Piet</v>
      </c>
      <c r="P14" s="219"/>
      <c r="Q14" s="247" t="str">
        <f>'competitie lijst'!A7</f>
        <v>A</v>
      </c>
      <c r="R14" s="777">
        <f>'competitie lijst'!B8</f>
        <v>3</v>
      </c>
      <c r="S14" s="82">
        <f>'spelers bestand'!J8</f>
        <v>66.020407500000005</v>
      </c>
      <c r="T14" s="7" t="str">
        <f>'competitie lijst'!O8</f>
        <v>Kolfschoten Tom</v>
      </c>
      <c r="U14" s="7"/>
    </row>
    <row r="15" spans="1:21" ht="18.95" customHeight="1" x14ac:dyDescent="0.2">
      <c r="A15" s="803" t="s">
        <v>609</v>
      </c>
      <c r="B15" s="798"/>
      <c r="C15" s="798"/>
      <c r="D15" s="798"/>
      <c r="E15" s="798"/>
      <c r="F15" s="798"/>
      <c r="G15" s="798"/>
      <c r="H15" s="802"/>
      <c r="I15" s="53"/>
      <c r="J15" s="18">
        <v>14</v>
      </c>
      <c r="K15" s="774">
        <v>13</v>
      </c>
      <c r="L15" s="246" t="str">
        <f>'competitie lijst'!A55</f>
        <v>E</v>
      </c>
      <c r="M15" s="777" t="str">
        <f>'competitie lijst'!B50</f>
        <v>1/2=18,30</v>
      </c>
      <c r="N15" s="82">
        <f>'spelers bestand'!J50</f>
        <v>28.390805000000004</v>
      </c>
      <c r="O15" s="7" t="str">
        <f>'competitie lijst'!O50</f>
        <v>Berg van den Anton</v>
      </c>
      <c r="P15" s="219"/>
      <c r="Q15" s="247" t="str">
        <f>'competitie lijst'!A55</f>
        <v>E</v>
      </c>
      <c r="R15" s="777">
        <f>'competitie lijst'!B61</f>
        <v>3</v>
      </c>
      <c r="S15" s="82">
        <f>'spelers bestand'!J61</f>
        <v>24.064169999999997</v>
      </c>
      <c r="T15" s="7" t="str">
        <f>'competitie lijst'!O61</f>
        <v>Groot de Peter</v>
      </c>
      <c r="U15" s="7"/>
    </row>
    <row r="16" spans="1:21" ht="18.95" customHeight="1" x14ac:dyDescent="0.2">
      <c r="A16" s="803"/>
      <c r="B16" s="798"/>
      <c r="C16" s="798"/>
      <c r="D16" s="798"/>
      <c r="E16" s="798"/>
      <c r="F16" s="798"/>
      <c r="G16" s="798"/>
      <c r="H16" s="802"/>
      <c r="I16" s="53"/>
      <c r="J16" s="18">
        <v>14</v>
      </c>
      <c r="K16" s="774">
        <v>14</v>
      </c>
      <c r="L16" s="246" t="str">
        <f>'competitie lijst'!A55</f>
        <v>E</v>
      </c>
      <c r="M16" s="777" t="str">
        <f>'competitie lijst'!B53</f>
        <v>1=12,30</v>
      </c>
      <c r="N16" s="82">
        <f>'spelers bestand'!J53</f>
        <v>27.8125</v>
      </c>
      <c r="O16" s="7" t="str">
        <f>'competitie lijst'!O53</f>
        <v>Kroon Jos</v>
      </c>
      <c r="P16" s="219"/>
      <c r="Q16" s="247" t="str">
        <f>'competitie lijst'!A55</f>
        <v>E</v>
      </c>
      <c r="R16" s="777">
        <f>'competitie lijst'!B58</f>
        <v>3</v>
      </c>
      <c r="S16" s="82">
        <f>'spelers bestand'!J58</f>
        <v>25.735295000000001</v>
      </c>
      <c r="T16" s="7" t="str">
        <f>'competitie lijst'!O58</f>
        <v>Boekraad Ad</v>
      </c>
      <c r="U16" s="7"/>
    </row>
    <row r="17" spans="1:21" ht="18.95" customHeight="1" x14ac:dyDescent="0.2">
      <c r="A17" s="803" t="s">
        <v>610</v>
      </c>
      <c r="B17" s="798"/>
      <c r="C17" s="798"/>
      <c r="D17" s="798"/>
      <c r="E17" s="798"/>
      <c r="F17" s="798"/>
      <c r="G17" s="798"/>
      <c r="H17" s="802"/>
      <c r="I17" s="53"/>
      <c r="J17" s="18">
        <v>14</v>
      </c>
      <c r="K17" s="774">
        <v>15</v>
      </c>
      <c r="L17" s="246" t="str">
        <f>'competitie lijst'!A19</f>
        <v>B</v>
      </c>
      <c r="M17" s="777" t="str">
        <f>'competitie lijst'!B14</f>
        <v>1(niet sávonds)</v>
      </c>
      <c r="N17" s="82">
        <f>'spelers bestand'!J14</f>
        <v>55.314532499999999</v>
      </c>
      <c r="O17" s="7" t="str">
        <f>'competitie lijst'!O14</f>
        <v>Scheel Albert</v>
      </c>
      <c r="P17" s="219"/>
      <c r="Q17" s="247" t="str">
        <f>'competitie lijst'!A19</f>
        <v>B</v>
      </c>
      <c r="R17" s="777" t="str">
        <f>'competitie lijst'!B25</f>
        <v>2&lt;21,00</v>
      </c>
      <c r="S17" s="82">
        <f>'spelers bestand'!J25</f>
        <v>44.184652499999999</v>
      </c>
      <c r="T17" s="7" t="str">
        <f>'competitie lijst'!O25</f>
        <v xml:space="preserve">Westland Ries </v>
      </c>
      <c r="U17" s="7"/>
    </row>
    <row r="18" spans="1:21" s="94" customFormat="1" ht="18.95" customHeight="1" x14ac:dyDescent="0.25">
      <c r="A18" s="805"/>
      <c r="B18" s="800"/>
      <c r="C18" s="800"/>
      <c r="D18" s="800"/>
      <c r="E18" s="800"/>
      <c r="F18" s="800"/>
      <c r="G18" s="800"/>
      <c r="H18" s="807"/>
      <c r="I18" s="53"/>
      <c r="J18" s="18">
        <v>14.3</v>
      </c>
      <c r="K18" s="774">
        <v>16</v>
      </c>
      <c r="L18" s="246" t="str">
        <f>'competitie lijst'!A67</f>
        <v>F</v>
      </c>
      <c r="M18" s="777">
        <f>'competitie lijst'!B64</f>
        <v>2</v>
      </c>
      <c r="N18" s="82">
        <f>'spelers bestand'!J64</f>
        <v>23.396675000000002</v>
      </c>
      <c r="O18" s="7" t="str">
        <f>'competitie lijst'!O64</f>
        <v>Vliet v. Cees</v>
      </c>
      <c r="P18" s="219"/>
      <c r="Q18" s="247" t="str">
        <f>'competitie lijst'!A67</f>
        <v>F</v>
      </c>
      <c r="R18" s="777" t="str">
        <f>'competitie lijst'!B71</f>
        <v>1&lt;14,00</v>
      </c>
      <c r="S18" s="82">
        <f>'spelers bestand'!J71</f>
        <v>21.71659</v>
      </c>
      <c r="T18" s="7" t="str">
        <f>'competitie lijst'!O71</f>
        <v>Oostendorp Anton</v>
      </c>
      <c r="U18" s="7"/>
    </row>
    <row r="19" spans="1:21" ht="18.95" customHeight="1" x14ac:dyDescent="0.2">
      <c r="A19" s="805" t="s">
        <v>611</v>
      </c>
      <c r="B19" s="798"/>
      <c r="C19" s="798"/>
      <c r="D19" s="798"/>
      <c r="E19" s="798"/>
      <c r="F19" s="798"/>
      <c r="G19" s="798"/>
      <c r="H19" s="802"/>
      <c r="I19" s="53"/>
      <c r="J19" s="18">
        <v>14.3</v>
      </c>
      <c r="K19" s="774">
        <v>17</v>
      </c>
      <c r="L19" s="246" t="str">
        <f>'competitie lijst'!A43</f>
        <v>D</v>
      </c>
      <c r="M19" s="777">
        <f>'competitie lijst'!B42</f>
        <v>1</v>
      </c>
      <c r="N19" s="82">
        <f>'spelers bestand'!J42</f>
        <v>33.214284999999997</v>
      </c>
      <c r="O19" s="7" t="str">
        <f>'competitie lijst'!O42</f>
        <v>Janmaat Kees</v>
      </c>
      <c r="P19" s="219"/>
      <c r="Q19" s="247" t="str">
        <f>'competitie lijst'!A43</f>
        <v>D</v>
      </c>
      <c r="R19" s="777" t="str">
        <f>'competitie lijst'!B45</f>
        <v>3&lt;1&lt;13,30</v>
      </c>
      <c r="S19" s="82">
        <f>'spelers bestand'!J45</f>
        <v>31.176470000000002</v>
      </c>
      <c r="T19" s="7" t="str">
        <f>'competitie lijst'!O45</f>
        <v>Stelwagen Jentje</v>
      </c>
      <c r="U19" s="7"/>
    </row>
    <row r="20" spans="1:21" ht="18.95" customHeight="1" x14ac:dyDescent="0.2">
      <c r="A20" s="803"/>
      <c r="B20" s="798"/>
      <c r="C20" s="798"/>
      <c r="D20" s="798"/>
      <c r="E20" s="798"/>
      <c r="F20" s="798"/>
      <c r="G20" s="798"/>
      <c r="H20" s="802"/>
      <c r="I20" s="53"/>
      <c r="J20" s="18">
        <v>14.3</v>
      </c>
      <c r="K20" s="774">
        <v>18</v>
      </c>
      <c r="L20" s="246" t="str">
        <f>'competitie lijst'!A79</f>
        <v>G</v>
      </c>
      <c r="M20" s="777">
        <f>'competitie lijst'!B77</f>
        <v>3</v>
      </c>
      <c r="N20" s="82">
        <f>'spelers bestand'!J77</f>
        <v>17.857142500000002</v>
      </c>
      <c r="O20" s="7" t="str">
        <f>'competitie lijst'!O77</f>
        <v>Rheenen van Ton</v>
      </c>
      <c r="P20" s="219"/>
      <c r="Q20" s="247" t="str">
        <f>'competitie lijst'!A79</f>
        <v>G</v>
      </c>
      <c r="R20" s="777">
        <f>'competitie lijst'!B82</f>
        <v>3</v>
      </c>
      <c r="S20" s="82">
        <f>'spelers bestand'!J82</f>
        <v>16.828254999999999</v>
      </c>
      <c r="T20" s="7" t="str">
        <f>'competitie lijst'!O82</f>
        <v>Uitgevallan Mink Loek</v>
      </c>
      <c r="U20" s="7"/>
    </row>
    <row r="21" spans="1:21" ht="18.95" customHeight="1" x14ac:dyDescent="0.2">
      <c r="A21" s="803" t="s">
        <v>612</v>
      </c>
      <c r="B21" s="798"/>
      <c r="C21" s="798"/>
      <c r="D21" s="798"/>
      <c r="E21" s="798"/>
      <c r="F21" s="798"/>
      <c r="G21" s="798"/>
      <c r="H21" s="802"/>
      <c r="I21" s="53"/>
      <c r="J21" s="18">
        <v>15</v>
      </c>
      <c r="K21" s="774">
        <v>19</v>
      </c>
      <c r="L21" s="246" t="str">
        <f>'competitie lijst'!A7</f>
        <v>A</v>
      </c>
      <c r="M21" s="777">
        <f>'competitie lijst'!B3</f>
        <v>1</v>
      </c>
      <c r="N21" s="82">
        <f>'spelers bestand'!J3</f>
        <v>123.79386</v>
      </c>
      <c r="O21" s="7" t="str">
        <f>'competitie lijst'!O3</f>
        <v>Uitgevallen Leeuw de Geurt</v>
      </c>
      <c r="P21" s="219"/>
      <c r="Q21" s="247" t="str">
        <f>'competitie lijst'!A7</f>
        <v>A</v>
      </c>
      <c r="R21" s="777">
        <f>'competitie lijst'!B12</f>
        <v>3</v>
      </c>
      <c r="S21" s="82">
        <f>'spelers bestand'!J12</f>
        <v>58.771007500000003</v>
      </c>
      <c r="T21" s="7" t="str">
        <f>'competitie lijst'!O12</f>
        <v>Overleden Anton Kolfschoten</v>
      </c>
      <c r="U21" s="7"/>
    </row>
    <row r="22" spans="1:21" ht="18.95" customHeight="1" x14ac:dyDescent="0.2">
      <c r="A22" s="804"/>
      <c r="B22" s="798"/>
      <c r="C22" s="798"/>
      <c r="D22" s="798"/>
      <c r="E22" s="798"/>
      <c r="F22" s="798"/>
      <c r="G22" s="798"/>
      <c r="H22" s="802"/>
      <c r="I22" s="53"/>
      <c r="J22" s="18">
        <v>15</v>
      </c>
      <c r="K22" s="774">
        <v>20</v>
      </c>
      <c r="L22" s="246" t="str">
        <f>'competitie lijst'!A43</f>
        <v>D</v>
      </c>
      <c r="M22" s="777" t="str">
        <f>'competitie lijst'!B43</f>
        <v>1&lt; na 15,00 medisch</v>
      </c>
      <c r="N22" s="82">
        <f>'spelers bestand'!J43</f>
        <v>32.5</v>
      </c>
      <c r="O22" s="7" t="str">
        <f>'competitie lijst'!O43</f>
        <v>Ruis Willem</v>
      </c>
      <c r="P22" s="219"/>
      <c r="Q22" s="247" t="str">
        <f>'competitie lijst'!A43</f>
        <v>D</v>
      </c>
      <c r="R22" s="777" t="str">
        <f>'competitie lijst'!B44</f>
        <v>1 = 12,30</v>
      </c>
      <c r="S22" s="82">
        <f>'spelers bestand'!J44</f>
        <v>31.622912499999998</v>
      </c>
      <c r="T22" s="7" t="str">
        <f>'competitie lijst'!O44</f>
        <v>Sleeuwenhoek Louis</v>
      </c>
      <c r="U22" s="7"/>
    </row>
    <row r="23" spans="1:21" ht="18.95" customHeight="1" x14ac:dyDescent="0.2">
      <c r="A23" s="808" t="s">
        <v>613</v>
      </c>
      <c r="B23" s="797"/>
      <c r="C23" s="797"/>
      <c r="D23" s="797"/>
      <c r="E23" s="797"/>
      <c r="F23" s="797"/>
      <c r="G23" s="797"/>
      <c r="H23" s="809"/>
      <c r="I23" s="53"/>
      <c r="J23" s="18">
        <v>15</v>
      </c>
      <c r="K23" s="774">
        <v>21</v>
      </c>
      <c r="L23" s="246" t="str">
        <f>'competitie lijst'!A19</f>
        <v>B</v>
      </c>
      <c r="M23" s="777" t="str">
        <f>'competitie lijst'!B19</f>
        <v>2&lt;3</v>
      </c>
      <c r="N23" s="82">
        <f>'spelers bestand'!J19</f>
        <v>52.091837500000004</v>
      </c>
      <c r="O23" s="7" t="str">
        <f>'competitie lijst'!O19</f>
        <v>Schaik van Koos</v>
      </c>
      <c r="P23" s="219"/>
      <c r="Q23" s="247" t="str">
        <f>'competitie lijst'!A19</f>
        <v>B</v>
      </c>
      <c r="R23" s="777" t="str">
        <f>'competitie lijst'!B20</f>
        <v>1&lt;12,30</v>
      </c>
      <c r="S23" s="82">
        <f>'spelers bestand'!J20</f>
        <v>49.466949999999997</v>
      </c>
      <c r="T23" s="7" t="str">
        <f>'competitie lijst'!O20</f>
        <v>Wijk v.Ton</v>
      </c>
      <c r="U23" s="7"/>
    </row>
    <row r="24" spans="1:21" ht="18.95" customHeight="1" x14ac:dyDescent="0.2">
      <c r="A24" s="793"/>
      <c r="B24" s="794"/>
      <c r="C24" s="794"/>
      <c r="D24" s="794"/>
      <c r="E24" s="794"/>
      <c r="F24" s="794"/>
      <c r="G24" s="794"/>
      <c r="H24" s="795"/>
      <c r="I24" s="53"/>
      <c r="J24" s="18">
        <v>15.3</v>
      </c>
      <c r="K24" s="774">
        <v>22</v>
      </c>
      <c r="L24" s="246" t="str">
        <f>'competitie lijst'!A67</f>
        <v>F</v>
      </c>
      <c r="M24" s="777" t="str">
        <f>'competitie lijst'!B63</f>
        <v>3&lt;13,00&lt;19,00</v>
      </c>
      <c r="N24" s="82">
        <f>'spelers bestand'!J63</f>
        <v>23.458904999999998</v>
      </c>
      <c r="O24" s="7" t="str">
        <f>'competitie lijst'!O63</f>
        <v>Lintelo te Harrie</v>
      </c>
      <c r="P24" s="219"/>
      <c r="Q24" s="247" t="str">
        <f>'competitie lijst'!A67</f>
        <v>F</v>
      </c>
      <c r="R24" s="777">
        <f>'competitie lijst'!B72</f>
        <v>3</v>
      </c>
      <c r="S24" s="82">
        <f>'spelers bestand'!J72</f>
        <v>20.570387500000002</v>
      </c>
      <c r="T24" s="7" t="str">
        <f>'competitie lijst'!O72</f>
        <v xml:space="preserve">Rooijen van Joop </v>
      </c>
      <c r="U24" s="7"/>
    </row>
    <row r="25" spans="1:21" ht="18.95" customHeight="1" x14ac:dyDescent="0.2">
      <c r="A25" s="1039" t="s">
        <v>614</v>
      </c>
      <c r="B25" s="1040"/>
      <c r="C25" s="1040"/>
      <c r="D25" s="1040"/>
      <c r="E25" s="1040"/>
      <c r="F25" s="1040"/>
      <c r="G25" s="1040"/>
      <c r="H25" s="1041"/>
      <c r="I25" s="53"/>
      <c r="J25" s="18">
        <v>15.3</v>
      </c>
      <c r="K25" s="774">
        <v>23</v>
      </c>
      <c r="L25" s="246" t="str">
        <f>'competitie lijst'!A31</f>
        <v>C</v>
      </c>
      <c r="M25" s="777">
        <f>'competitie lijst'!B27</f>
        <v>1</v>
      </c>
      <c r="N25" s="82">
        <f>'spelers bestand'!J27</f>
        <v>43.3294675</v>
      </c>
      <c r="O25" s="7" t="str">
        <f>'competitie lijst'!O27</f>
        <v>Beus de Arnold</v>
      </c>
      <c r="P25" s="219"/>
      <c r="Q25" s="247" t="str">
        <f>'competitie lijst'!A31</f>
        <v>C</v>
      </c>
      <c r="R25" s="777">
        <f>'competitie lijst'!B36</f>
        <v>3</v>
      </c>
      <c r="S25" s="82">
        <f>'spelers bestand'!J36</f>
        <v>37.853470000000002</v>
      </c>
      <c r="T25" s="7" t="str">
        <f>'competitie lijst'!O36</f>
        <v>Groenewoud Dick</v>
      </c>
      <c r="U25" s="7"/>
    </row>
    <row r="26" spans="1:21" ht="18.95" customHeight="1" x14ac:dyDescent="0.2">
      <c r="A26" s="1042"/>
      <c r="B26" s="1043"/>
      <c r="C26" s="1043"/>
      <c r="D26" s="1043"/>
      <c r="E26" s="1043"/>
      <c r="F26" s="1043"/>
      <c r="G26" s="1043"/>
      <c r="H26" s="1044"/>
      <c r="I26" s="53"/>
      <c r="J26" s="18">
        <v>15.3</v>
      </c>
      <c r="K26" s="774">
        <v>24</v>
      </c>
      <c r="L26" s="246" t="str">
        <f>'competitie lijst'!A7</f>
        <v>A</v>
      </c>
      <c r="M26" s="777">
        <f>'competitie lijst'!B2</f>
        <v>1</v>
      </c>
      <c r="N26" s="82">
        <f>'spelers bestand'!J2</f>
        <v>139.5</v>
      </c>
      <c r="O26" s="7" t="str">
        <f>'competitie lijst'!O2</f>
        <v>Severs Dick</v>
      </c>
      <c r="P26" s="219"/>
      <c r="Q26" s="247" t="str">
        <f>'competitie lijst'!A7</f>
        <v>A</v>
      </c>
      <c r="R26" s="777">
        <f>'competitie lijst'!B13</f>
        <v>3</v>
      </c>
      <c r="S26" s="82">
        <f>'spelers bestand'!J13</f>
        <v>57.355864999999994</v>
      </c>
      <c r="T26" s="7" t="str">
        <f>'competitie lijst'!O13</f>
        <v>Kuijer Joop</v>
      </c>
      <c r="U26" s="7"/>
    </row>
    <row r="27" spans="1:21" ht="18.95" customHeight="1" x14ac:dyDescent="0.2">
      <c r="A27" s="1042" t="s">
        <v>615</v>
      </c>
      <c r="B27" s="1043"/>
      <c r="C27" s="1043"/>
      <c r="D27" s="1043"/>
      <c r="E27" s="1043"/>
      <c r="F27" s="1043"/>
      <c r="G27" s="1043"/>
      <c r="H27" s="1044"/>
      <c r="I27" s="12"/>
      <c r="J27" s="152">
        <v>16</v>
      </c>
      <c r="K27" s="153">
        <v>24.5</v>
      </c>
      <c r="L27" s="153"/>
      <c r="M27" s="153"/>
      <c r="N27" s="154"/>
      <c r="O27" s="155"/>
      <c r="P27" s="155"/>
      <c r="Q27" s="153"/>
      <c r="R27" s="153"/>
      <c r="S27" s="154"/>
      <c r="T27" s="155"/>
      <c r="U27" s="155"/>
    </row>
    <row r="28" spans="1:21" s="151" customFormat="1" ht="18.95" customHeight="1" x14ac:dyDescent="0.2">
      <c r="A28" s="1042"/>
      <c r="B28" s="1043"/>
      <c r="C28" s="1043"/>
      <c r="D28" s="1043"/>
      <c r="E28" s="1043"/>
      <c r="F28" s="1043"/>
      <c r="G28" s="1043"/>
      <c r="H28" s="1044"/>
      <c r="I28" s="142"/>
      <c r="J28" s="221"/>
      <c r="K28" s="142">
        <v>24.6</v>
      </c>
      <c r="L28" s="142"/>
      <c r="M28" s="142"/>
      <c r="N28" s="222"/>
      <c r="O28" s="5" t="s">
        <v>87</v>
      </c>
      <c r="P28" s="223"/>
      <c r="Q28" s="142"/>
      <c r="R28" s="142"/>
      <c r="S28" s="222"/>
      <c r="T28" s="5" t="s">
        <v>359</v>
      </c>
      <c r="U28" s="223"/>
    </row>
    <row r="29" spans="1:21" s="94" customFormat="1" ht="18.95" customHeight="1" x14ac:dyDescent="0.25">
      <c r="A29" s="814" t="s">
        <v>616</v>
      </c>
      <c r="B29" s="815"/>
      <c r="C29" s="815"/>
      <c r="D29" s="815"/>
      <c r="E29" s="815"/>
      <c r="F29" s="816"/>
      <c r="G29" s="815"/>
      <c r="H29" s="817"/>
      <c r="I29" s="5"/>
      <c r="J29" s="17" t="s">
        <v>154</v>
      </c>
      <c r="K29" s="6">
        <v>24.7</v>
      </c>
      <c r="L29" s="3" t="s">
        <v>150</v>
      </c>
      <c r="M29" s="6" t="s">
        <v>82</v>
      </c>
      <c r="N29" s="35"/>
      <c r="O29" s="233" t="s">
        <v>555</v>
      </c>
      <c r="P29" s="32"/>
      <c r="Q29" s="3" t="s">
        <v>150</v>
      </c>
      <c r="R29" s="6" t="s">
        <v>82</v>
      </c>
      <c r="S29" s="28"/>
      <c r="T29" s="159" t="s">
        <v>556</v>
      </c>
      <c r="U29" s="84"/>
    </row>
    <row r="30" spans="1:21" ht="18.95" customHeight="1" x14ac:dyDescent="0.2">
      <c r="A30" s="793"/>
      <c r="B30" s="794"/>
      <c r="C30" s="794"/>
      <c r="D30" s="794"/>
      <c r="E30" s="794"/>
      <c r="F30" s="794"/>
      <c r="G30" s="794"/>
      <c r="H30" s="795"/>
      <c r="I30" s="53"/>
      <c r="J30" s="18">
        <v>18.3</v>
      </c>
      <c r="K30" s="774">
        <v>25</v>
      </c>
      <c r="L30" s="252" t="str">
        <f>'competitie lijst'!A91</f>
        <v>H</v>
      </c>
      <c r="M30" s="777" t="str">
        <f>'spelers bestand'!G87</f>
        <v>3 =12,00 / =18,00 uur</v>
      </c>
      <c r="N30" s="82">
        <f>'spelers bestand'!J87</f>
        <v>10.3389825</v>
      </c>
      <c r="O30" s="7" t="str">
        <f>'competitie lijst'!O87</f>
        <v>Hoogendijk Marinus*</v>
      </c>
      <c r="P30" s="219"/>
      <c r="Q30" s="250" t="str">
        <f>'competitie lijst'!A91</f>
        <v>H</v>
      </c>
      <c r="R30" s="777">
        <f>'competitie lijst'!B96</f>
        <v>3</v>
      </c>
      <c r="S30" s="82">
        <f>'spelers bestand'!J96</f>
        <v>9.5</v>
      </c>
      <c r="T30" s="7" t="str">
        <f>'competitie lijst'!O96</f>
        <v>Vliet v. Gerard</v>
      </c>
      <c r="U30" s="7"/>
    </row>
    <row r="31" spans="1:21" ht="18.95" customHeight="1" x14ac:dyDescent="0.2">
      <c r="A31" s="793"/>
      <c r="B31" s="794"/>
      <c r="C31" s="794"/>
      <c r="D31" s="794"/>
      <c r="E31" s="794"/>
      <c r="F31" s="794"/>
      <c r="G31" s="794"/>
      <c r="H31" s="795"/>
      <c r="I31" s="53"/>
      <c r="J31" s="18">
        <v>18.3</v>
      </c>
      <c r="K31" s="774">
        <v>26</v>
      </c>
      <c r="L31" s="252" t="str">
        <f>'competitie lijst'!A79</f>
        <v>G</v>
      </c>
      <c r="M31" s="777" t="str">
        <f>'competitie lijst'!B75</f>
        <v>2=18,00 uur / vroeg</v>
      </c>
      <c r="N31" s="82">
        <f>'spelers bestand'!J75</f>
        <v>19.135802499999997</v>
      </c>
      <c r="O31" s="8" t="str">
        <f>'competitie lijst'!O75</f>
        <v>Dijk van Jan 7</v>
      </c>
      <c r="P31" s="219"/>
      <c r="Q31" s="250" t="str">
        <f>'competitie lijst'!A79</f>
        <v>G</v>
      </c>
      <c r="R31" s="777">
        <f>'competitie lijst'!B84</f>
        <v>1</v>
      </c>
      <c r="S31" s="82">
        <f>'spelers bestand'!J84</f>
        <v>14.719099999999999</v>
      </c>
      <c r="T31" s="7" t="str">
        <f>'competitie lijst'!O84</f>
        <v>Both Wim</v>
      </c>
      <c r="U31" s="7"/>
    </row>
    <row r="32" spans="1:21" ht="18.95" customHeight="1" x14ac:dyDescent="0.2">
      <c r="A32" s="793"/>
      <c r="B32" s="794"/>
      <c r="C32" s="794"/>
      <c r="D32" s="794"/>
      <c r="E32" s="794"/>
      <c r="F32" s="794"/>
      <c r="G32" s="794"/>
      <c r="H32" s="795"/>
      <c r="I32" s="53"/>
      <c r="J32" s="18">
        <v>18.3</v>
      </c>
      <c r="K32" s="774">
        <v>27</v>
      </c>
      <c r="L32" s="252" t="str">
        <f>'competitie lijst'!A91</f>
        <v>H</v>
      </c>
      <c r="M32" s="777">
        <f>'competitie lijst'!B89</f>
        <v>3</v>
      </c>
      <c r="N32" s="82">
        <f>'spelers bestand'!J89</f>
        <v>11.1725675</v>
      </c>
      <c r="O32" s="7" t="str">
        <f>'competitie lijst'!O89</f>
        <v>Mathijsen Bert*</v>
      </c>
      <c r="P32" s="219"/>
      <c r="Q32" s="250" t="str">
        <f>'competitie lijst'!A91</f>
        <v>H</v>
      </c>
      <c r="R32" s="777" t="str">
        <f>'competitie lijst'!B94</f>
        <v>1&lt;2=18,30 tot 19,00</v>
      </c>
      <c r="S32" s="82">
        <f>'spelers bestand'!J94</f>
        <v>11.392405</v>
      </c>
      <c r="T32" s="7" t="str">
        <f>'competitie lijst'!O94</f>
        <v>Boere Piet</v>
      </c>
      <c r="U32" s="7"/>
    </row>
    <row r="33" spans="1:21" ht="18.95" customHeight="1" x14ac:dyDescent="0.2">
      <c r="A33" s="793"/>
      <c r="B33" s="794"/>
      <c r="C33" s="794"/>
      <c r="D33" s="794"/>
      <c r="E33" s="794"/>
      <c r="F33" s="794"/>
      <c r="G33" s="794"/>
      <c r="H33" s="795"/>
      <c r="I33" s="53"/>
      <c r="J33" s="18">
        <v>18.3</v>
      </c>
      <c r="K33" s="774">
        <v>28</v>
      </c>
      <c r="L33" s="252" t="str">
        <f>'competitie lijst'!A55</f>
        <v>E</v>
      </c>
      <c r="M33" s="777">
        <f>'competitie lijst'!B55</f>
        <v>2</v>
      </c>
      <c r="N33" s="82">
        <f>'spelers bestand'!J55</f>
        <v>27.197149999999997</v>
      </c>
      <c r="O33" s="7" t="str">
        <f>'competitie lijst'!O55</f>
        <v>Verkleij Cock</v>
      </c>
      <c r="P33" s="219"/>
      <c r="Q33" s="250" t="str">
        <f>'competitie lijst'!A55</f>
        <v>E</v>
      </c>
      <c r="R33" s="777" t="str">
        <f>'competitie lijst'!B56</f>
        <v>1 = 12,30</v>
      </c>
      <c r="S33" s="82">
        <f>'spelers bestand'!J56</f>
        <v>27.139037500000001</v>
      </c>
      <c r="T33" s="7" t="str">
        <f>'competitie lijst'!O56</f>
        <v>Pater Gerrit</v>
      </c>
      <c r="U33" s="7"/>
    </row>
    <row r="34" spans="1:21" ht="18.95" customHeight="1" x14ac:dyDescent="0.2">
      <c r="A34" s="793"/>
      <c r="B34" s="794"/>
      <c r="C34" s="794"/>
      <c r="D34" s="794"/>
      <c r="E34" s="794"/>
      <c r="F34" s="794"/>
      <c r="G34" s="794"/>
      <c r="H34" s="795"/>
      <c r="I34" s="53"/>
      <c r="J34" s="18">
        <v>18.3</v>
      </c>
      <c r="K34" s="774">
        <v>29</v>
      </c>
      <c r="L34" s="252" t="str">
        <f>'competitie lijst'!A55</f>
        <v>E</v>
      </c>
      <c r="M34" s="777">
        <f>'competitie lijst'!B54</f>
        <v>3</v>
      </c>
      <c r="N34" s="82">
        <f>'spelers bestand'!J54</f>
        <v>27.3</v>
      </c>
      <c r="O34" s="7" t="str">
        <f>'competitie lijst'!O54</f>
        <v>Uitgevallen Meer v.d.John</v>
      </c>
      <c r="P34" s="219"/>
      <c r="Q34" s="250" t="str">
        <f>'competitie lijst'!A55</f>
        <v>E</v>
      </c>
      <c r="R34" s="777">
        <f>'competitie lijst'!B57</f>
        <v>2</v>
      </c>
      <c r="S34" s="82">
        <f>'spelers bestand'!J57</f>
        <v>27.013422500000001</v>
      </c>
      <c r="T34" s="7" t="str">
        <f>'competitie lijst'!O57</f>
        <v>Wit de Jan</v>
      </c>
      <c r="U34" s="7"/>
    </row>
    <row r="35" spans="1:21" ht="18.95" customHeight="1" x14ac:dyDescent="0.2">
      <c r="A35" s="793"/>
      <c r="B35" s="794"/>
      <c r="C35" s="794"/>
      <c r="D35" s="794"/>
      <c r="E35" s="794"/>
      <c r="F35" s="794"/>
      <c r="G35" s="794"/>
      <c r="H35" s="795"/>
      <c r="I35" s="53"/>
      <c r="J35" s="18">
        <v>18.3</v>
      </c>
      <c r="K35" s="774">
        <v>30</v>
      </c>
      <c r="L35" s="252" t="str">
        <f>'competitie lijst'!A55</f>
        <v>E</v>
      </c>
      <c r="M35" s="777" t="str">
        <f>'competitie lijst'!B51</f>
        <v>2&lt;1</v>
      </c>
      <c r="N35" s="82">
        <f>'spelers bestand'!J51</f>
        <v>27.889150000000001</v>
      </c>
      <c r="O35" s="7" t="str">
        <f>'competitie lijst'!O51</f>
        <v>Gent v. Hans</v>
      </c>
      <c r="P35" s="219"/>
      <c r="Q35" s="250" t="str">
        <f>'competitie lijst'!A55</f>
        <v>E</v>
      </c>
      <c r="R35" s="777">
        <f>'competitie lijst'!B60</f>
        <v>3</v>
      </c>
      <c r="S35" s="82">
        <f>'spelers bestand'!J60</f>
        <v>25.109649999999998</v>
      </c>
      <c r="T35" s="7" t="str">
        <f>'competitie lijst'!O60</f>
        <v>Minnema Jan</v>
      </c>
      <c r="U35" s="7"/>
    </row>
    <row r="36" spans="1:21" ht="18.95" customHeight="1" x14ac:dyDescent="0.2">
      <c r="A36" s="793"/>
      <c r="B36" s="794"/>
      <c r="C36" s="794"/>
      <c r="D36" s="794"/>
      <c r="E36" s="794"/>
      <c r="F36" s="794"/>
      <c r="G36" s="794"/>
      <c r="H36" s="795"/>
      <c r="I36" s="53"/>
      <c r="J36" s="18">
        <v>19</v>
      </c>
      <c r="K36" s="774">
        <v>31</v>
      </c>
      <c r="L36" s="252" t="str">
        <f>'competitie lijst'!A55</f>
        <v>E</v>
      </c>
      <c r="M36" s="777" t="str">
        <f>'competitie lijst'!B52</f>
        <v>1=12,30na16,00&lt;2</v>
      </c>
      <c r="N36" s="82">
        <f>'spelers bestand'!J52</f>
        <v>27.833752499999996</v>
      </c>
      <c r="O36" s="7" t="str">
        <f>'competitie lijst'!O52</f>
        <v>Zanten v.Gerard</v>
      </c>
      <c r="P36" s="219"/>
      <c r="Q36" s="250" t="str">
        <f>'competitie lijst'!A55</f>
        <v>E</v>
      </c>
      <c r="R36" s="777">
        <f>'competitie lijst'!B59</f>
        <v>3</v>
      </c>
      <c r="S36" s="82">
        <f>'spelers bestand'!J59</f>
        <v>25.5</v>
      </c>
      <c r="T36" s="7" t="str">
        <f>'competitie lijst'!O59</f>
        <v>Gelder van Frans</v>
      </c>
      <c r="U36" s="7"/>
    </row>
    <row r="37" spans="1:21" ht="18.95" customHeight="1" x14ac:dyDescent="0.2">
      <c r="A37" s="793"/>
      <c r="B37" s="794"/>
      <c r="C37" s="794"/>
      <c r="D37" s="794"/>
      <c r="E37" s="794"/>
      <c r="F37" s="794"/>
      <c r="G37" s="794"/>
      <c r="H37" s="795"/>
      <c r="I37" s="53"/>
      <c r="J37" s="18">
        <v>19</v>
      </c>
      <c r="K37" s="774">
        <v>32</v>
      </c>
      <c r="L37" s="252" t="str">
        <f>'competitie lijst'!A31</f>
        <v>C</v>
      </c>
      <c r="M37" s="777" t="str">
        <f>'competitie lijst'!B30</f>
        <v>2&lt;18,30</v>
      </c>
      <c r="N37" s="82">
        <f>'spelers bestand'!J30</f>
        <v>40.521627500000001</v>
      </c>
      <c r="O37" s="7" t="str">
        <f>'competitie lijst'!O30</f>
        <v>Pol v.d.Joop</v>
      </c>
      <c r="P37" s="219"/>
      <c r="Q37" s="250" t="str">
        <f>'competitie lijst'!A31</f>
        <v>C</v>
      </c>
      <c r="R37" s="777">
        <f>'competitie lijst'!B33</f>
        <v>3</v>
      </c>
      <c r="S37" s="82">
        <f>'spelers bestand'!J33</f>
        <v>39.395887500000001</v>
      </c>
      <c r="T37" s="7" t="str">
        <f>'competitie lijst'!O33</f>
        <v>Anbergen Joop</v>
      </c>
      <c r="U37" s="7"/>
    </row>
    <row r="38" spans="1:21" ht="18.95" customHeight="1" x14ac:dyDescent="0.2">
      <c r="A38" s="793"/>
      <c r="B38" s="794"/>
      <c r="C38" s="794"/>
      <c r="D38" s="794"/>
      <c r="E38" s="794"/>
      <c r="F38" s="794"/>
      <c r="G38" s="794"/>
      <c r="H38" s="795"/>
      <c r="I38" s="53"/>
      <c r="J38" s="18">
        <v>19</v>
      </c>
      <c r="K38" s="775">
        <v>33</v>
      </c>
      <c r="L38" s="252" t="str">
        <f>'competitie lijst'!A91</f>
        <v>H</v>
      </c>
      <c r="M38" s="777" t="str">
        <f>'competitie lijst'!B91</f>
        <v>3&lt;14,00</v>
      </c>
      <c r="N38" s="82">
        <f>'spelers bestand'!J91</f>
        <v>12.103175</v>
      </c>
      <c r="O38" s="7" t="str">
        <f>'competitie lijst'!O91</f>
        <v>Janowski Ed</v>
      </c>
      <c r="P38" s="219"/>
      <c r="Q38" s="250" t="str">
        <f>'competitie lijst'!A91</f>
        <v>H</v>
      </c>
      <c r="R38" s="777">
        <f>'competitie lijst'!B92</f>
        <v>0</v>
      </c>
      <c r="S38" s="82">
        <f>'spelers bestand'!J92</f>
        <v>11.625</v>
      </c>
      <c r="T38" s="7" t="str">
        <f>'competitie lijst'!O92</f>
        <v>Werf v.d.Leo</v>
      </c>
      <c r="U38" s="7"/>
    </row>
    <row r="39" spans="1:21" ht="18.95" customHeight="1" x14ac:dyDescent="0.2">
      <c r="A39" s="793"/>
      <c r="B39" s="794"/>
      <c r="C39" s="794"/>
      <c r="D39" s="794"/>
      <c r="E39" s="794"/>
      <c r="F39" s="794"/>
      <c r="G39" s="794"/>
      <c r="H39" s="795"/>
      <c r="I39" s="53"/>
      <c r="J39" s="18">
        <v>19.3</v>
      </c>
      <c r="K39" s="774">
        <v>34</v>
      </c>
      <c r="L39" s="252" t="str">
        <f>'competitie lijst'!A79</f>
        <v>G</v>
      </c>
      <c r="M39" s="777" t="str">
        <f>'competitie lijst'!B74</f>
        <v>3&lt;14,00</v>
      </c>
      <c r="N39" s="82">
        <f>'spelers bestand'!J74</f>
        <v>19.333332500000001</v>
      </c>
      <c r="O39" s="7" t="str">
        <f>'competitie lijst'!O74</f>
        <v>Langerak Aart</v>
      </c>
      <c r="P39" s="219"/>
      <c r="Q39" s="250" t="str">
        <f>'competitie lijst'!A79</f>
        <v>G</v>
      </c>
      <c r="R39" s="777">
        <f>'competitie lijst'!B85</f>
        <v>3</v>
      </c>
      <c r="S39" s="82">
        <f>'spelers bestand'!J85</f>
        <v>14.296634999999998</v>
      </c>
      <c r="T39" s="7" t="str">
        <f>'competitie lijst'!O85</f>
        <v>Carton Hans</v>
      </c>
      <c r="U39" s="7"/>
    </row>
    <row r="40" spans="1:21" ht="18.95" customHeight="1" x14ac:dyDescent="0.2">
      <c r="A40" s="793"/>
      <c r="B40" s="794"/>
      <c r="C40" s="794"/>
      <c r="D40" s="794"/>
      <c r="E40" s="794"/>
      <c r="F40" s="794"/>
      <c r="G40" s="794"/>
      <c r="H40" s="795"/>
      <c r="I40" s="53"/>
      <c r="J40" s="18">
        <v>19.3</v>
      </c>
      <c r="K40" s="774">
        <v>35</v>
      </c>
      <c r="L40" s="252" t="str">
        <f>'competitie lijst'!A7</f>
        <v>A</v>
      </c>
      <c r="M40" s="777" t="str">
        <f>'competitie lijst'!B5</f>
        <v>2(ziekenhuis)</v>
      </c>
      <c r="N40" s="82">
        <f>'spelers bestand'!J5</f>
        <v>87.268517500000002</v>
      </c>
      <c r="O40" s="7" t="str">
        <f>'competitie lijst'!O5</f>
        <v>Beerthuizen Joop</v>
      </c>
      <c r="P40" s="219"/>
      <c r="Q40" s="250" t="str">
        <f>'competitie lijst'!A7</f>
        <v>A</v>
      </c>
      <c r="R40" s="777">
        <f>'competitie lijst'!B10</f>
        <v>1</v>
      </c>
      <c r="S40" s="82">
        <f>'spelers bestand'!J10</f>
        <v>62.325582499999996</v>
      </c>
      <c r="T40" s="7" t="str">
        <f>'competitie lijst'!O10</f>
        <v>Hoogeboom Hennie</v>
      </c>
      <c r="U40" s="7"/>
    </row>
    <row r="41" spans="1:21" ht="18.95" customHeight="1" x14ac:dyDescent="0.2">
      <c r="A41" s="793"/>
      <c r="B41" s="794"/>
      <c r="C41" s="794"/>
      <c r="D41" s="794"/>
      <c r="E41" s="794"/>
      <c r="F41" s="794"/>
      <c r="G41" s="794"/>
      <c r="H41" s="795"/>
      <c r="I41" s="53"/>
      <c r="J41" s="18">
        <v>19.3</v>
      </c>
      <c r="K41" s="774">
        <v>36</v>
      </c>
      <c r="L41" s="252" t="str">
        <f>'competitie lijst'!A91</f>
        <v>H</v>
      </c>
      <c r="M41" s="777" t="str">
        <f>'competitie lijst'!B90</f>
        <v>1=12,30&lt;16,00 uur</v>
      </c>
      <c r="N41" s="82">
        <f>'spelers bestand'!J90</f>
        <v>9.5</v>
      </c>
      <c r="O41" s="7" t="str">
        <f>'competitie lijst'!O90</f>
        <v>Masson Egbert*</v>
      </c>
      <c r="P41" s="219"/>
      <c r="Q41" s="250" t="str">
        <f>'competitie lijst'!A91</f>
        <v>H</v>
      </c>
      <c r="R41" s="777" t="str">
        <f>'competitie lijst'!B93</f>
        <v>2&lt;20,00</v>
      </c>
      <c r="S41" s="82">
        <f>'spelers bestand'!J93</f>
        <v>9.5</v>
      </c>
      <c r="T41" s="7" t="str">
        <f>'competitie lijst'!O93</f>
        <v>Kamp van de Hennie*</v>
      </c>
      <c r="U41" s="7"/>
    </row>
    <row r="42" spans="1:21" ht="18.95" customHeight="1" x14ac:dyDescent="0.2">
      <c r="A42" s="793"/>
      <c r="B42" s="794"/>
      <c r="C42" s="794"/>
      <c r="D42" s="794"/>
      <c r="E42" s="794"/>
      <c r="F42" s="794"/>
      <c r="G42" s="794"/>
      <c r="H42" s="795"/>
      <c r="I42" s="53"/>
      <c r="J42" s="18">
        <v>20</v>
      </c>
      <c r="K42" s="774">
        <v>37</v>
      </c>
      <c r="L42" s="252" t="str">
        <f>'competitie lijst'!A19</f>
        <v>B</v>
      </c>
      <c r="M42" s="777">
        <f>'competitie lijst'!B16</f>
        <v>2</v>
      </c>
      <c r="N42" s="82">
        <f>'spelers bestand'!J16</f>
        <v>54.712642499999994</v>
      </c>
      <c r="O42" s="7" t="str">
        <f>'competitie lijst'!O16</f>
        <v>Haselkamp v.d.Toon</v>
      </c>
      <c r="P42" s="219"/>
      <c r="Q42" s="250" t="str">
        <f>'competitie lijst'!A19</f>
        <v>B</v>
      </c>
      <c r="R42" s="777" t="str">
        <f>'competitie lijst'!B23</f>
        <v>2 (i.v.m.werk)</v>
      </c>
      <c r="S42" s="82">
        <f>'spelers bestand'!J23</f>
        <v>44.438877500000004</v>
      </c>
      <c r="T42" s="7" t="str">
        <f>'competitie lijst'!O23</f>
        <v>Scheel Jaap</v>
      </c>
      <c r="U42" s="7"/>
    </row>
    <row r="43" spans="1:21" ht="18.95" customHeight="1" x14ac:dyDescent="0.2">
      <c r="A43" s="793"/>
      <c r="B43" s="794"/>
      <c r="C43" s="794"/>
      <c r="D43" s="794"/>
      <c r="E43" s="794"/>
      <c r="F43" s="794"/>
      <c r="G43" s="794"/>
      <c r="H43" s="795"/>
      <c r="I43" s="53"/>
      <c r="J43" s="18">
        <v>20</v>
      </c>
      <c r="K43" s="774">
        <v>38</v>
      </c>
      <c r="L43" s="252" t="str">
        <f>'competitie lijst'!A79</f>
        <v>G</v>
      </c>
      <c r="M43" s="777" t="str">
        <f>'competitie lijst'!B79</f>
        <v>3&lt;2&lt;20,00</v>
      </c>
      <c r="N43" s="82">
        <f>'spelers bestand'!J79</f>
        <v>17.570754999999998</v>
      </c>
      <c r="O43" s="7" t="str">
        <f>'competitie lijst'!O79</f>
        <v>Galen v.Willem</v>
      </c>
      <c r="P43" s="219"/>
      <c r="Q43" s="250" t="str">
        <f>'competitie lijst'!A79</f>
        <v>G</v>
      </c>
      <c r="R43" s="777" t="str">
        <f>'competitie lijst'!B80</f>
        <v>2 werk</v>
      </c>
      <c r="S43" s="82">
        <f>'spelers bestand'!J80</f>
        <v>17.402597499999999</v>
      </c>
      <c r="T43" s="7" t="str">
        <f>'competitie lijst'!O80</f>
        <v>Langenberg Jaap</v>
      </c>
      <c r="U43" s="7"/>
    </row>
    <row r="44" spans="1:21" ht="18.95" customHeight="1" x14ac:dyDescent="0.2">
      <c r="A44" s="793"/>
      <c r="B44" s="794"/>
      <c r="C44" s="794"/>
      <c r="D44" s="794"/>
      <c r="E44" s="794"/>
      <c r="F44" s="794"/>
      <c r="G44" s="794"/>
      <c r="H44" s="795"/>
      <c r="I44" s="53"/>
      <c r="J44" s="18">
        <v>20</v>
      </c>
      <c r="K44" s="774">
        <v>39</v>
      </c>
      <c r="L44" s="252" t="str">
        <f>'competitie lijst'!A91</f>
        <v>H</v>
      </c>
      <c r="M44" s="777">
        <f>'competitie lijst'!B88</f>
        <v>2</v>
      </c>
      <c r="N44" s="82">
        <f>'spelers bestand'!J88</f>
        <v>12.793732499999999</v>
      </c>
      <c r="O44" s="7" t="str">
        <f>'competitie lijst'!O88</f>
        <v>Knip Ron</v>
      </c>
      <c r="P44" s="219"/>
      <c r="Q44" s="250" t="str">
        <f>'competitie lijst'!A91</f>
        <v>H</v>
      </c>
      <c r="R44" s="777" t="str">
        <f>'competitie lijst'!B95</f>
        <v>2&lt;20,00&lt;3</v>
      </c>
      <c r="S44" s="82">
        <f>'spelers bestand'!J95</f>
        <v>9.5</v>
      </c>
      <c r="T44" s="7" t="str">
        <f>'competitie lijst'!O95</f>
        <v>Vulpen van Roel</v>
      </c>
      <c r="U44" s="7"/>
    </row>
    <row r="45" spans="1:21" ht="18.95" customHeight="1" x14ac:dyDescent="0.2">
      <c r="A45" s="793"/>
      <c r="B45" s="794"/>
      <c r="C45" s="794"/>
      <c r="D45" s="794"/>
      <c r="E45" s="794"/>
      <c r="F45" s="794"/>
      <c r="G45" s="794"/>
      <c r="H45" s="795"/>
      <c r="I45" s="53"/>
      <c r="J45" s="18">
        <v>20.3</v>
      </c>
      <c r="K45" s="774">
        <v>40</v>
      </c>
      <c r="L45" s="252" t="str">
        <f>'competitie lijst'!A7</f>
        <v>A</v>
      </c>
      <c r="M45" s="777">
        <f>'competitie lijst'!B6</f>
        <v>2</v>
      </c>
      <c r="N45" s="82">
        <f>'spelers bestand'!J6</f>
        <v>72.5352125</v>
      </c>
      <c r="O45" s="7" t="str">
        <f>'competitie lijst'!O6</f>
        <v>Oostrum van Piet</v>
      </c>
      <c r="P45" s="219"/>
      <c r="Q45" s="250" t="str">
        <f>'competitie lijst'!A7</f>
        <v>A</v>
      </c>
      <c r="R45" s="777" t="str">
        <f>'competitie lijst'!B9</f>
        <v>2&lt;20,00</v>
      </c>
      <c r="S45" s="82">
        <f>'spelers bestand'!J9</f>
        <v>64.074074999999993</v>
      </c>
      <c r="T45" s="7" t="str">
        <f>'competitie lijst'!O9</f>
        <v>Vlooswijk Cees</v>
      </c>
      <c r="U45" s="7"/>
    </row>
    <row r="46" spans="1:21" ht="18.95" customHeight="1" x14ac:dyDescent="0.2">
      <c r="A46" s="793"/>
      <c r="B46" s="794"/>
      <c r="C46" s="794"/>
      <c r="D46" s="794"/>
      <c r="E46" s="794"/>
      <c r="F46" s="794"/>
      <c r="G46" s="794"/>
      <c r="H46" s="795"/>
      <c r="I46" s="53"/>
      <c r="J46" s="18">
        <v>20.3</v>
      </c>
      <c r="K46" s="774">
        <v>41</v>
      </c>
      <c r="L46" s="252" t="str">
        <f>'competitie lijst'!A67</f>
        <v>F</v>
      </c>
      <c r="M46" s="777" t="str">
        <f>'competitie lijst'!B65</f>
        <v>2&lt;1</v>
      </c>
      <c r="N46" s="82">
        <f>'spelers bestand'!J65</f>
        <v>23.280942499999998</v>
      </c>
      <c r="O46" s="7" t="str">
        <f>'competitie lijst'!O65</f>
        <v>Schaik v.Wim</v>
      </c>
      <c r="P46" s="219"/>
      <c r="Q46" s="250" t="str">
        <f>'competitie lijst'!A67</f>
        <v>F</v>
      </c>
      <c r="R46" s="777" t="str">
        <f>'competitie lijst'!B70</f>
        <v>2&lt;19,00</v>
      </c>
      <c r="S46" s="82">
        <f>'spelers bestand'!J70</f>
        <v>22.058822500000002</v>
      </c>
      <c r="T46" s="7" t="str">
        <f>'competitie lijst'!O70</f>
        <v>Muller Arthur</v>
      </c>
      <c r="U46" s="7"/>
    </row>
    <row r="47" spans="1:21" ht="18.95" customHeight="1" x14ac:dyDescent="0.2">
      <c r="A47" s="793"/>
      <c r="B47" s="794"/>
      <c r="C47" s="794"/>
      <c r="D47" s="794"/>
      <c r="E47" s="794"/>
      <c r="F47" s="794"/>
      <c r="G47" s="794"/>
      <c r="H47" s="795"/>
      <c r="I47" s="53"/>
      <c r="J47" s="18">
        <v>20.3</v>
      </c>
      <c r="K47" s="774">
        <v>42</v>
      </c>
      <c r="L47" s="252" t="str">
        <f>'competitie lijst'!A19</f>
        <v>B</v>
      </c>
      <c r="M47" s="777">
        <f>'competitie lijst'!B17</f>
        <v>3</v>
      </c>
      <c r="N47" s="82">
        <f>'spelers bestand'!J17</f>
        <v>54.054054999999998</v>
      </c>
      <c r="O47" s="7" t="str">
        <f>'competitie lijst'!O17</f>
        <v>Rooijen van Albert</v>
      </c>
      <c r="P47" s="219"/>
      <c r="Q47" s="250" t="str">
        <f>'competitie lijst'!A19</f>
        <v>B</v>
      </c>
      <c r="R47" s="777">
        <f>'competitie lijst'!B22</f>
        <v>3</v>
      </c>
      <c r="S47" s="82">
        <f>'spelers bestand'!J22</f>
        <v>38.988095000000001</v>
      </c>
      <c r="T47" s="7" t="str">
        <f>'competitie lijst'!O22</f>
        <v>uitgevallen Levering Bas*</v>
      </c>
      <c r="U47" s="7"/>
    </row>
    <row r="48" spans="1:21" ht="18.95" customHeight="1" x14ac:dyDescent="0.2">
      <c r="A48" s="793"/>
      <c r="B48" s="794"/>
      <c r="C48" s="794"/>
      <c r="D48" s="794"/>
      <c r="E48" s="794"/>
      <c r="F48" s="794"/>
      <c r="G48" s="794"/>
      <c r="H48" s="795"/>
      <c r="I48" s="53"/>
      <c r="J48" s="18">
        <v>21</v>
      </c>
      <c r="K48" s="774">
        <v>43</v>
      </c>
      <c r="L48" s="252" t="str">
        <f>'competitie lijst'!A43</f>
        <v>D</v>
      </c>
      <c r="M48" s="777">
        <f>'competitie lijst'!B40</f>
        <v>2</v>
      </c>
      <c r="N48" s="82">
        <f>'spelers bestand'!J40</f>
        <v>34.779949999999999</v>
      </c>
      <c r="O48" s="7" t="str">
        <f>'competitie lijst'!O40</f>
        <v>Brand Bert</v>
      </c>
      <c r="P48" s="219"/>
      <c r="Q48" s="250" t="str">
        <f>'competitie lijst'!A43</f>
        <v>D</v>
      </c>
      <c r="R48" s="777">
        <f>'competitie lijst'!B47</f>
        <v>2</v>
      </c>
      <c r="S48" s="82">
        <f>'spelers bestand'!J47</f>
        <v>30.226700000000001</v>
      </c>
      <c r="T48" s="7" t="str">
        <f>'competitie lijst'!O47</f>
        <v xml:space="preserve">Achterberg Arnold </v>
      </c>
      <c r="U48" s="7"/>
    </row>
    <row r="49" spans="1:22" ht="18.95" customHeight="1" x14ac:dyDescent="0.2">
      <c r="A49" s="793"/>
      <c r="B49" s="794"/>
      <c r="C49" s="794"/>
      <c r="D49" s="794"/>
      <c r="E49" s="794"/>
      <c r="F49" s="794"/>
      <c r="G49" s="794"/>
      <c r="H49" s="795"/>
      <c r="I49" s="53"/>
      <c r="J49" s="18">
        <v>21</v>
      </c>
      <c r="K49" s="774">
        <v>44</v>
      </c>
      <c r="L49" s="252" t="str">
        <f>'competitie lijst'!A67</f>
        <v>F</v>
      </c>
      <c r="M49" s="777" t="str">
        <f>'competitie lijst'!B67</f>
        <v>2+</v>
      </c>
      <c r="N49" s="82">
        <f>'spelers bestand'!J67</f>
        <v>22.605789999999999</v>
      </c>
      <c r="O49" s="7" t="str">
        <f>'competitie lijst'!O67</f>
        <v>Janssen Leo</v>
      </c>
      <c r="P49" s="219"/>
      <c r="Q49" s="250" t="str">
        <f>'competitie lijst'!A67</f>
        <v>F</v>
      </c>
      <c r="R49" s="777" t="str">
        <f>'competitie lijst'!B68</f>
        <v>2&lt;20,00 werk</v>
      </c>
      <c r="S49" s="82">
        <f>'spelers bestand'!J68</f>
        <v>22.214855</v>
      </c>
      <c r="T49" s="7" t="str">
        <f>'competitie lijst'!O68</f>
        <v>Hoefs Marius</v>
      </c>
      <c r="U49" s="7"/>
    </row>
    <row r="50" spans="1:22" ht="18.95" customHeight="1" x14ac:dyDescent="0.2">
      <c r="A50" s="793"/>
      <c r="B50" s="794"/>
      <c r="C50" s="794"/>
      <c r="D50" s="794"/>
      <c r="E50" s="794"/>
      <c r="F50" s="794"/>
      <c r="G50" s="794"/>
      <c r="H50" s="795"/>
      <c r="I50" s="53"/>
      <c r="J50" s="18">
        <v>21</v>
      </c>
      <c r="K50" s="774">
        <v>45</v>
      </c>
      <c r="L50" s="252" t="str">
        <f>'competitie lijst'!A7</f>
        <v>A</v>
      </c>
      <c r="M50" s="777" t="str">
        <f>'competitie lijst'!B4</f>
        <v>2 (i.v.m.werk)</v>
      </c>
      <c r="N50" s="82">
        <f>'spelers bestand'!J4</f>
        <v>119.87179500000001</v>
      </c>
      <c r="O50" s="7" t="str">
        <f>'competitie lijst'!O4</f>
        <v>Bouwman Ad</v>
      </c>
      <c r="P50" s="219"/>
      <c r="Q50" s="250" t="str">
        <f>'competitie lijst'!A7</f>
        <v>A</v>
      </c>
      <c r="R50" s="777">
        <f>'competitie lijst'!B11</f>
        <v>3</v>
      </c>
      <c r="S50" s="82">
        <f>'spelers bestand'!J11</f>
        <v>77.820512500000007</v>
      </c>
      <c r="T50" s="7" t="str">
        <f>'competitie lijst'!O11</f>
        <v>Reusken Harry*</v>
      </c>
      <c r="U50" s="7"/>
    </row>
    <row r="51" spans="1:22" ht="18.95" customHeight="1" x14ac:dyDescent="0.2">
      <c r="A51" s="793"/>
      <c r="B51" s="794"/>
      <c r="C51" s="794"/>
      <c r="D51" s="794"/>
      <c r="E51" s="794"/>
      <c r="F51" s="794"/>
      <c r="G51" s="794"/>
      <c r="H51" s="795"/>
      <c r="I51" s="53"/>
      <c r="J51" s="18">
        <v>21.3</v>
      </c>
      <c r="K51" s="774">
        <v>46</v>
      </c>
      <c r="L51" s="252" t="str">
        <f>'competitie lijst'!A31</f>
        <v>C</v>
      </c>
      <c r="M51" s="777" t="str">
        <f>'competitie lijst'!B28</f>
        <v>2&lt;20,00</v>
      </c>
      <c r="N51" s="82">
        <f>'spelers bestand'!J28</f>
        <v>43.318485000000003</v>
      </c>
      <c r="O51" s="7" t="str">
        <f>'competitie lijst'!O28</f>
        <v>Vendrig Kees</v>
      </c>
      <c r="P51" s="219"/>
      <c r="Q51" s="250" t="str">
        <f>'competitie lijst'!A31</f>
        <v>C</v>
      </c>
      <c r="R51" s="777" t="str">
        <f>'competitie lijst'!B35</f>
        <v>2&lt;20,00</v>
      </c>
      <c r="S51" s="82">
        <f>'spelers bestand'!J35</f>
        <v>38.925437500000001</v>
      </c>
      <c r="T51" s="7" t="str">
        <f>'competitie lijst'!O35</f>
        <v>Beem v.Gerrit</v>
      </c>
      <c r="U51" s="7"/>
    </row>
    <row r="52" spans="1:22" ht="18.95" customHeight="1" x14ac:dyDescent="0.2">
      <c r="A52" s="793"/>
      <c r="B52" s="794"/>
      <c r="C52" s="794"/>
      <c r="D52" s="794"/>
      <c r="E52" s="794"/>
      <c r="F52" s="794"/>
      <c r="G52" s="794"/>
      <c r="H52" s="795"/>
      <c r="I52" s="53"/>
      <c r="J52" s="18">
        <v>21.3</v>
      </c>
      <c r="K52" s="774">
        <v>47</v>
      </c>
      <c r="L52" s="252" t="str">
        <f>'competitie lijst'!A19</f>
        <v>B</v>
      </c>
      <c r="M52" s="777">
        <f>'competitie lijst'!B15</f>
        <v>3</v>
      </c>
      <c r="N52" s="82">
        <f>'spelers bestand'!J15</f>
        <v>55.052492500000007</v>
      </c>
      <c r="O52" s="7" t="str">
        <f>'competitie lijst'!O15</f>
        <v xml:space="preserve">Wissel de Ben </v>
      </c>
      <c r="P52" s="219"/>
      <c r="Q52" s="250" t="str">
        <f>'competitie lijst'!A19</f>
        <v>B</v>
      </c>
      <c r="R52" s="777" t="str">
        <f>'competitie lijst'!B24</f>
        <v>2&lt;21,30</v>
      </c>
      <c r="S52" s="82">
        <f>'spelers bestand'!J24</f>
        <v>44.426047499999996</v>
      </c>
      <c r="T52" s="7" t="str">
        <f>'competitie lijst'!O24</f>
        <v>Heumen Wim</v>
      </c>
      <c r="U52" s="7"/>
    </row>
    <row r="53" spans="1:22" ht="18.95" customHeight="1" x14ac:dyDescent="0.2">
      <c r="A53" s="793"/>
      <c r="B53" s="794"/>
      <c r="C53" s="794"/>
      <c r="D53" s="794"/>
      <c r="E53" s="794"/>
      <c r="F53" s="794"/>
      <c r="G53" s="794"/>
      <c r="H53" s="795"/>
      <c r="I53" s="53"/>
      <c r="J53" s="18">
        <v>21.3</v>
      </c>
      <c r="K53" s="774">
        <v>48</v>
      </c>
      <c r="L53" s="252" t="str">
        <f>'competitie lijst'!A19</f>
        <v>B</v>
      </c>
      <c r="M53" s="777" t="str">
        <f>'competitie lijst'!B18</f>
        <v>2&lt;20,00 werk</v>
      </c>
      <c r="N53" s="82">
        <f>'spelers bestand'!J18</f>
        <v>53.942115000000001</v>
      </c>
      <c r="O53" s="7" t="str">
        <f>'competitie lijst'!O18</f>
        <v>Witjes Ge</v>
      </c>
      <c r="P53" s="219"/>
      <c r="Q53" s="250" t="str">
        <f>'competitie lijst'!A19</f>
        <v>B</v>
      </c>
      <c r="R53" s="777">
        <f>'competitie lijst'!B21</f>
        <v>3</v>
      </c>
      <c r="S53" s="82">
        <f>'spelers bestand'!J21</f>
        <v>47.067900000000002</v>
      </c>
      <c r="T53" s="7" t="str">
        <f>'competitie lijst'!O21</f>
        <v>Kraan Ries</v>
      </c>
      <c r="U53" s="7"/>
    </row>
    <row r="54" spans="1:22" ht="18.95" customHeight="1" x14ac:dyDescent="0.2">
      <c r="A54" s="793"/>
      <c r="B54" s="794"/>
      <c r="C54" s="794"/>
      <c r="D54" s="794"/>
      <c r="E54" s="794"/>
      <c r="F54" s="794"/>
      <c r="G54" s="794"/>
      <c r="H54" s="795"/>
      <c r="I54" s="12"/>
      <c r="J54" s="152">
        <v>22</v>
      </c>
      <c r="K54" s="153"/>
      <c r="L54" s="153"/>
      <c r="M54" s="153"/>
      <c r="N54" s="154"/>
      <c r="O54" s="5" t="s">
        <v>87</v>
      </c>
      <c r="P54" s="155"/>
      <c r="Q54" s="153"/>
      <c r="R54" s="153"/>
      <c r="S54" s="154"/>
      <c r="T54" s="5" t="s">
        <v>359</v>
      </c>
      <c r="U54" s="11" t="s">
        <v>138</v>
      </c>
    </row>
    <row r="55" spans="1:22" s="94" customFormat="1" ht="18.95" customHeight="1" x14ac:dyDescent="0.2">
      <c r="A55" s="57"/>
      <c r="B55" s="57"/>
      <c r="C55" s="57"/>
      <c r="D55" s="37" t="s">
        <v>324</v>
      </c>
      <c r="E55" s="54"/>
      <c r="F55" s="54"/>
      <c r="G55" s="34"/>
      <c r="H55" s="104"/>
      <c r="I55" s="234" t="s">
        <v>669</v>
      </c>
      <c r="J55" s="30"/>
      <c r="K55" s="169"/>
      <c r="L55" s="169" t="s">
        <v>512</v>
      </c>
      <c r="M55" s="142"/>
      <c r="N55" s="30"/>
      <c r="O55" s="233" t="s">
        <v>555</v>
      </c>
      <c r="P55" s="55"/>
      <c r="Q55" s="37"/>
      <c r="R55" s="781"/>
      <c r="S55" s="55"/>
      <c r="T55" s="159" t="s">
        <v>556</v>
      </c>
      <c r="U55" s="11"/>
      <c r="V55" s="230"/>
    </row>
    <row r="56" spans="1:22" ht="15" customHeight="1" x14ac:dyDescent="0.2">
      <c r="D56" s="34"/>
      <c r="E56" s="54"/>
      <c r="F56" s="54"/>
      <c r="G56" s="29"/>
      <c r="J56" s="12"/>
      <c r="M56" s="142"/>
      <c r="N56" s="30"/>
      <c r="O56" s="9"/>
      <c r="P56" s="33"/>
      <c r="Q56" s="37"/>
      <c r="R56" s="245"/>
      <c r="S56" s="33"/>
      <c r="T56" s="12"/>
    </row>
    <row r="57" spans="1:22" ht="15" customHeight="1" x14ac:dyDescent="0.2">
      <c r="D57" s="34"/>
      <c r="E57" s="54"/>
      <c r="F57" s="54"/>
      <c r="G57" s="29"/>
    </row>
    <row r="58" spans="1:22" ht="15" customHeight="1" x14ac:dyDescent="0.2">
      <c r="D58" s="34"/>
      <c r="E58" s="54"/>
      <c r="F58" s="54"/>
      <c r="G58" s="29"/>
    </row>
    <row r="59" spans="1:22" ht="15" customHeight="1" x14ac:dyDescent="0.2">
      <c r="D59" s="34"/>
      <c r="E59" s="54"/>
      <c r="F59" s="54"/>
      <c r="G59" s="29"/>
    </row>
    <row r="60" spans="1:22" ht="15" customHeight="1" x14ac:dyDescent="0.2">
      <c r="D60" s="34"/>
      <c r="E60" s="54"/>
      <c r="F60" s="54"/>
      <c r="G60" s="29"/>
    </row>
    <row r="61" spans="1:22" ht="15" customHeight="1" x14ac:dyDescent="0.2"/>
    <row r="62" spans="1:22" ht="15" customHeight="1" x14ac:dyDescent="0.2"/>
    <row r="63" spans="1:22" ht="15" customHeight="1" x14ac:dyDescent="0.2"/>
    <row r="64" spans="1:22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</sheetData>
  <sheetProtection formatCells="0" formatColumns="0" formatRows="0" insertColumns="0" insertRows="0" insertHyperlinks="0" deleteColumns="0" deleteRows="0" sort="0" autoFilter="0" pivotTables="0"/>
  <sortState ref="K30:U37">
    <sortCondition ref="K30"/>
  </sortState>
  <mergeCells count="4">
    <mergeCell ref="A25:H25"/>
    <mergeCell ref="A26:H26"/>
    <mergeCell ref="A27:H27"/>
    <mergeCell ref="A28:H28"/>
  </mergeCells>
  <printOptions horizontalCentered="1" verticalCentered="1"/>
  <pageMargins left="0" right="0" top="0" bottom="0" header="0" footer="0"/>
  <pageSetup paperSize="9" scale="5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  <pageSetUpPr fitToPage="1"/>
  </sheetPr>
  <dimension ref="A1:Z66"/>
  <sheetViews>
    <sheetView workbookViewId="0">
      <selection activeCell="M1" sqref="M1"/>
    </sheetView>
  </sheetViews>
  <sheetFormatPr defaultColWidth="8.85546875" defaultRowHeight="15" x14ac:dyDescent="0.2"/>
  <cols>
    <col min="1" max="1" width="6.7109375" style="151" customWidth="1"/>
    <col min="2" max="2" width="3.7109375" style="16" customWidth="1"/>
    <col min="3" max="3" width="2.7109375" style="30" customWidth="1"/>
    <col min="4" max="4" width="4.7109375" style="779" customWidth="1"/>
    <col min="5" max="5" width="4.7109375" style="31" customWidth="1"/>
    <col min="6" max="7" width="20.7109375" style="13" customWidth="1"/>
    <col min="8" max="8" width="2.7109375" style="30" customWidth="1"/>
    <col min="9" max="9" width="4.7109375" style="786" customWidth="1"/>
    <col min="10" max="10" width="4.7109375" style="41" customWidth="1"/>
    <col min="11" max="12" width="20.7109375" style="13" customWidth="1"/>
    <col min="13" max="13" width="10.7109375" style="10" customWidth="1"/>
    <col min="14" max="14" width="6.7109375" style="151" customWidth="1"/>
    <col min="15" max="15" width="3.7109375" style="16" customWidth="1"/>
    <col min="16" max="16" width="2.7109375" style="5" customWidth="1"/>
    <col min="17" max="17" width="4.7109375" style="779" customWidth="1"/>
    <col min="18" max="18" width="4.7109375" style="31" customWidth="1"/>
    <col min="19" max="20" width="20.7109375" style="13" customWidth="1"/>
    <col min="21" max="21" width="2.7109375" style="30" customWidth="1"/>
    <col min="22" max="22" width="4.7109375" style="779" customWidth="1"/>
    <col min="23" max="23" width="4.7109375" style="31" customWidth="1"/>
    <col min="24" max="24" width="20.7109375" style="13" customWidth="1"/>
    <col min="25" max="25" width="20.7109375" style="10" customWidth="1"/>
    <col min="26" max="16384" width="8.85546875" style="10"/>
  </cols>
  <sheetData>
    <row r="1" spans="1:25" s="94" customFormat="1" ht="18.95" customHeight="1" thickBot="1" x14ac:dyDescent="0.3">
      <c r="A1" s="700">
        <v>43389</v>
      </c>
      <c r="B1" s="15"/>
      <c r="C1" s="35">
        <v>2</v>
      </c>
      <c r="D1" s="784"/>
      <c r="E1" s="37"/>
      <c r="F1" s="233" t="s">
        <v>557</v>
      </c>
      <c r="G1" s="83"/>
      <c r="H1" s="36"/>
      <c r="I1" s="785"/>
      <c r="J1" s="36"/>
      <c r="K1" s="162" t="s">
        <v>559</v>
      </c>
      <c r="L1" s="83"/>
      <c r="M1" s="782">
        <v>1</v>
      </c>
      <c r="N1" s="245"/>
      <c r="O1" s="15"/>
      <c r="P1" s="231">
        <v>11</v>
      </c>
      <c r="Q1" s="784"/>
      <c r="R1" s="37"/>
      <c r="S1" s="233" t="s">
        <v>585</v>
      </c>
      <c r="T1" s="83"/>
      <c r="U1" s="36"/>
      <c r="V1" s="785"/>
      <c r="W1" s="103"/>
      <c r="X1" s="159" t="s">
        <v>586</v>
      </c>
      <c r="Y1" s="160"/>
    </row>
    <row r="2" spans="1:25" s="702" customFormat="1" ht="18.95" customHeight="1" x14ac:dyDescent="0.25">
      <c r="A2" s="17" t="s">
        <v>154</v>
      </c>
      <c r="B2" s="5" t="s">
        <v>151</v>
      </c>
      <c r="C2" s="28" t="s">
        <v>150</v>
      </c>
      <c r="D2" s="6" t="s">
        <v>82</v>
      </c>
      <c r="E2" s="28" t="s">
        <v>2</v>
      </c>
      <c r="F2" s="3" t="s">
        <v>88</v>
      </c>
      <c r="G2" s="3"/>
      <c r="H2" s="28" t="s">
        <v>150</v>
      </c>
      <c r="I2" s="6" t="s">
        <v>82</v>
      </c>
      <c r="J2" s="28" t="s">
        <v>2</v>
      </c>
      <c r="K2" s="3" t="s">
        <v>360</v>
      </c>
      <c r="L2" s="96"/>
      <c r="M2" s="701">
        <v>43452</v>
      </c>
      <c r="N2" s="17" t="s">
        <v>154</v>
      </c>
      <c r="O2" s="5" t="s">
        <v>151</v>
      </c>
      <c r="P2" s="3" t="s">
        <v>150</v>
      </c>
      <c r="Q2" s="6" t="s">
        <v>82</v>
      </c>
      <c r="R2" s="28" t="s">
        <v>2</v>
      </c>
      <c r="S2" s="3" t="s">
        <v>89</v>
      </c>
      <c r="T2" s="3"/>
      <c r="U2" s="28" t="s">
        <v>150</v>
      </c>
      <c r="V2" s="6" t="s">
        <v>82</v>
      </c>
      <c r="W2" s="28" t="s">
        <v>2</v>
      </c>
      <c r="X2" s="28" t="s">
        <v>358</v>
      </c>
      <c r="Y2" s="139"/>
    </row>
    <row r="3" spans="1:25" s="702" customFormat="1" ht="18.95" customHeight="1" x14ac:dyDescent="0.2">
      <c r="A3" s="18">
        <v>12.3</v>
      </c>
      <c r="B3" s="774">
        <v>1</v>
      </c>
      <c r="C3" s="250" t="str">
        <f>'competitie lijst'!A55</f>
        <v>E</v>
      </c>
      <c r="D3" s="777" t="str">
        <f>'competitie lijst'!B56</f>
        <v>1 = 12,30</v>
      </c>
      <c r="E3" s="82">
        <f>'spelers bestand'!J56</f>
        <v>27.139037500000001</v>
      </c>
      <c r="F3" s="7" t="str">
        <f>'competitie lijst'!O56</f>
        <v>Pater Gerrit</v>
      </c>
      <c r="G3" s="251"/>
      <c r="H3" s="250" t="str">
        <f>'competitie lijst'!A55</f>
        <v>E</v>
      </c>
      <c r="I3" s="777">
        <f>'competitie lijst'!B54</f>
        <v>3</v>
      </c>
      <c r="J3" s="82">
        <f>'spelers bestand'!J54</f>
        <v>27.3</v>
      </c>
      <c r="K3" s="7" t="str">
        <f>'competitie lijst'!O54</f>
        <v>Uitgevallen Meer v.d.John</v>
      </c>
      <c r="L3" s="7"/>
      <c r="M3" s="783"/>
      <c r="N3" s="18">
        <v>12.3</v>
      </c>
      <c r="O3" s="774">
        <v>1</v>
      </c>
      <c r="P3" s="250" t="str">
        <f>'competitie lijst'!A91</f>
        <v>H</v>
      </c>
      <c r="Q3" s="777" t="str">
        <f>'competitie lijst'!B86</f>
        <v>1 = 12,30</v>
      </c>
      <c r="R3" s="82">
        <f>'spelers bestand'!J86</f>
        <v>13.896105</v>
      </c>
      <c r="S3" s="7" t="str">
        <f>'competitie lijst'!O86</f>
        <v>Vermeulen Gert</v>
      </c>
      <c r="T3" s="251"/>
      <c r="U3" s="250" t="str">
        <f>'competitie lijst'!A91</f>
        <v>H</v>
      </c>
      <c r="V3" s="777" t="str">
        <f>'competitie lijst'!B87</f>
        <v>3 =12,00 / =18,00 uur</v>
      </c>
      <c r="W3" s="82">
        <f>'spelers bestand'!J87</f>
        <v>10.3389825</v>
      </c>
      <c r="X3" s="7" t="str">
        <f>'competitie lijst'!O87</f>
        <v>Hoogendijk Marinus*</v>
      </c>
      <c r="Y3" s="7"/>
    </row>
    <row r="4" spans="1:25" ht="18.95" customHeight="1" x14ac:dyDescent="0.2">
      <c r="A4" s="18">
        <v>12.3</v>
      </c>
      <c r="B4" s="774">
        <v>2</v>
      </c>
      <c r="C4" s="250" t="str">
        <f>'competitie lijst'!A55</f>
        <v>E</v>
      </c>
      <c r="D4" s="777">
        <f>'competitie lijst'!B57</f>
        <v>2</v>
      </c>
      <c r="E4" s="82">
        <f>'spelers bestand'!J57</f>
        <v>27.013422500000001</v>
      </c>
      <c r="F4" s="7" t="str">
        <f>'competitie lijst'!O57</f>
        <v>Wit de Jan</v>
      </c>
      <c r="G4" s="251"/>
      <c r="H4" s="250" t="str">
        <f>'competitie lijst'!A55</f>
        <v>E</v>
      </c>
      <c r="I4" s="777" t="str">
        <f>'competitie lijst'!B53</f>
        <v>1=12,30</v>
      </c>
      <c r="J4" s="82">
        <f>'spelers bestand'!J53</f>
        <v>27.8125</v>
      </c>
      <c r="K4" s="7" t="str">
        <f>'competitie lijst'!O53</f>
        <v>Kroon Jos</v>
      </c>
      <c r="L4" s="7"/>
      <c r="N4" s="18">
        <v>12.3</v>
      </c>
      <c r="O4" s="774">
        <v>2</v>
      </c>
      <c r="P4" s="250" t="str">
        <f>'competitie lijst'!A43</f>
        <v>D</v>
      </c>
      <c r="Q4" s="777">
        <f>'competitie lijst'!B49</f>
        <v>1</v>
      </c>
      <c r="R4" s="82">
        <f>'spelers bestand'!J49</f>
        <v>28.869779999999999</v>
      </c>
      <c r="S4" s="7" t="str">
        <f>'competitie lijst'!O49</f>
        <v>Sandbrink Joop</v>
      </c>
      <c r="T4" s="251"/>
      <c r="U4" s="250" t="str">
        <f>'competitie lijst'!A43</f>
        <v>D</v>
      </c>
      <c r="V4" s="777" t="str">
        <f>'competitie lijst'!B44</f>
        <v>1 = 12,30</v>
      </c>
      <c r="W4" s="82">
        <f>'spelers bestand'!J44</f>
        <v>31.622912499999998</v>
      </c>
      <c r="X4" s="7" t="str">
        <f>'competitie lijst'!O44</f>
        <v>Sleeuwenhoek Louis</v>
      </c>
      <c r="Y4" s="7"/>
    </row>
    <row r="5" spans="1:25" ht="18.95" customHeight="1" x14ac:dyDescent="0.2">
      <c r="A5" s="18">
        <v>12.3</v>
      </c>
      <c r="B5" s="774">
        <v>3</v>
      </c>
      <c r="C5" s="250" t="str">
        <f>'competitie lijst'!A43</f>
        <v>D</v>
      </c>
      <c r="D5" s="777" t="str">
        <f>'competitie lijst'!B44</f>
        <v>1 = 12,30</v>
      </c>
      <c r="E5" s="82">
        <f>'spelers bestand'!J44</f>
        <v>31.622912499999998</v>
      </c>
      <c r="F5" s="7" t="str">
        <f>'competitie lijst'!O44</f>
        <v>Sleeuwenhoek Louis</v>
      </c>
      <c r="G5" s="251"/>
      <c r="H5" s="250" t="str">
        <f>'competitie lijst'!A43</f>
        <v>D</v>
      </c>
      <c r="I5" s="777">
        <f>'competitie lijst'!B42</f>
        <v>1</v>
      </c>
      <c r="J5" s="82">
        <f>'spelers bestand'!J42</f>
        <v>33.214284999999997</v>
      </c>
      <c r="K5" s="7" t="str">
        <f>'competitie lijst'!O42</f>
        <v>Janmaat Kees</v>
      </c>
      <c r="L5" s="7"/>
      <c r="N5" s="18">
        <v>12.3</v>
      </c>
      <c r="O5" s="774">
        <v>3</v>
      </c>
      <c r="P5" s="252" t="str">
        <f>'competitie lijst'!A55</f>
        <v>E</v>
      </c>
      <c r="Q5" s="777">
        <f>'competitie lijst'!B61</f>
        <v>3</v>
      </c>
      <c r="R5" s="82">
        <f>'spelers bestand'!J61</f>
        <v>24.064169999999997</v>
      </c>
      <c r="S5" s="7" t="str">
        <f>'competitie lijst'!O61</f>
        <v>Groot de Peter</v>
      </c>
      <c r="T5" s="251"/>
      <c r="U5" s="250" t="str">
        <f>'competitie lijst'!A55</f>
        <v>E</v>
      </c>
      <c r="V5" s="777" t="str">
        <f>'competitie lijst'!B56</f>
        <v>1 = 12,30</v>
      </c>
      <c r="W5" s="82">
        <f>'spelers bestand'!J56</f>
        <v>27.139037500000001</v>
      </c>
      <c r="X5" s="7" t="str">
        <f>'competitie lijst'!O56</f>
        <v>Pater Gerrit</v>
      </c>
      <c r="Y5" s="7"/>
    </row>
    <row r="6" spans="1:25" ht="18.95" customHeight="1" x14ac:dyDescent="0.2">
      <c r="A6" s="18">
        <v>12.3</v>
      </c>
      <c r="B6" s="774">
        <v>3</v>
      </c>
      <c r="C6" s="250" t="str">
        <f>'competitie lijst'!A91</f>
        <v>H</v>
      </c>
      <c r="D6" s="778" t="str">
        <f>'competitie lijst'!B95</f>
        <v>2&lt;20,00&lt;3</v>
      </c>
      <c r="E6" s="82">
        <f>'spelers bestand'!J95</f>
        <v>9.5</v>
      </c>
      <c r="F6" s="7" t="str">
        <f>'competitie lijst'!O95</f>
        <v>Vulpen van Roel</v>
      </c>
      <c r="G6" s="251"/>
      <c r="H6" s="250" t="str">
        <f>'competitie lijst'!A91</f>
        <v>H</v>
      </c>
      <c r="I6" s="777" t="str">
        <f>'competitie lijst'!B87</f>
        <v>3 =12,00 / =18,00 uur</v>
      </c>
      <c r="J6" s="82">
        <f>'spelers bestand'!J87</f>
        <v>10.3389825</v>
      </c>
      <c r="K6" s="7" t="str">
        <f>'competitie lijst'!O87</f>
        <v>Hoogendijk Marinus*</v>
      </c>
      <c r="L6" s="7"/>
      <c r="N6" s="18">
        <v>12.3</v>
      </c>
      <c r="O6" s="774">
        <v>4</v>
      </c>
      <c r="P6" s="252" t="str">
        <f>'competitie lijst'!A67</f>
        <v>F</v>
      </c>
      <c r="Q6" s="777" t="str">
        <f>'competitie lijst'!B70</f>
        <v>2&lt;19,00</v>
      </c>
      <c r="R6" s="82">
        <f>'spelers bestand'!J70</f>
        <v>22.058822500000002</v>
      </c>
      <c r="S6" s="7" t="str">
        <f>'competitie lijst'!O70</f>
        <v>Muller Arthur</v>
      </c>
      <c r="T6" s="251"/>
      <c r="U6" s="250" t="str">
        <f>'competitie lijst'!A67</f>
        <v>F</v>
      </c>
      <c r="V6" s="777">
        <f>'competitie lijst'!B66</f>
        <v>1</v>
      </c>
      <c r="W6" s="82">
        <f>'spelers bestand'!J66</f>
        <v>22.681705000000001</v>
      </c>
      <c r="X6" s="7" t="str">
        <f>'competitie lijst'!O66</f>
        <v>Hagedoorn Rob</v>
      </c>
      <c r="Y6" s="7"/>
    </row>
    <row r="7" spans="1:25" ht="18.95" customHeight="1" x14ac:dyDescent="0.2">
      <c r="A7" s="18">
        <v>12.3</v>
      </c>
      <c r="B7" s="774">
        <v>5</v>
      </c>
      <c r="C7" s="250" t="str">
        <f>'competitie lijst'!A79</f>
        <v>G</v>
      </c>
      <c r="D7" s="777" t="str">
        <f>'competitie lijst'!B80</f>
        <v>2 werk</v>
      </c>
      <c r="E7" s="82">
        <f>'spelers bestand'!J80</f>
        <v>17.402597499999999</v>
      </c>
      <c r="F7" s="7" t="str">
        <f>'competitie lijst'!O80</f>
        <v>Langenberg Jaap</v>
      </c>
      <c r="G7" s="251"/>
      <c r="H7" s="250" t="str">
        <f>'competitie lijst'!A79</f>
        <v>G</v>
      </c>
      <c r="I7" s="777" t="str">
        <f>'spelers bestand'!G78</f>
        <v>1(niet sávonds)</v>
      </c>
      <c r="J7" s="82">
        <f>'spelers bestand'!J78</f>
        <v>17.618385</v>
      </c>
      <c r="K7" s="7" t="str">
        <f>'competitie lijst'!O78</f>
        <v>Wils Harrie</v>
      </c>
      <c r="L7" s="7"/>
      <c r="N7" s="18">
        <v>12.3</v>
      </c>
      <c r="O7" s="774">
        <v>5</v>
      </c>
      <c r="P7" s="250" t="str">
        <f>'competitie lijst'!A31</f>
        <v>C</v>
      </c>
      <c r="Q7" s="777">
        <f>'competitie lijst'!B33</f>
        <v>3</v>
      </c>
      <c r="R7" s="82">
        <f>'spelers bestand'!J33</f>
        <v>39.395887500000001</v>
      </c>
      <c r="S7" s="7" t="str">
        <f>'competitie lijst'!O33</f>
        <v>Anbergen Joop</v>
      </c>
      <c r="T7" s="251"/>
      <c r="U7" s="250" t="str">
        <f>'competitie lijst'!A31</f>
        <v>C</v>
      </c>
      <c r="V7" s="777">
        <f>'competitie lijst'!B31</f>
        <v>1</v>
      </c>
      <c r="W7" s="82">
        <f>'spelers bestand'!J31</f>
        <v>55.269057499999995</v>
      </c>
      <c r="X7" s="7" t="str">
        <f>'competitie lijst'!O31</f>
        <v>Beus de Jan*</v>
      </c>
      <c r="Y7" s="7"/>
    </row>
    <row r="8" spans="1:25" ht="18.95" customHeight="1" x14ac:dyDescent="0.2">
      <c r="A8" s="18">
        <v>12.3</v>
      </c>
      <c r="B8" s="774">
        <v>6</v>
      </c>
      <c r="C8" s="250" t="str">
        <f>'competitie lijst'!A91</f>
        <v>H</v>
      </c>
      <c r="D8" s="777">
        <f>'competitie lijst'!B96</f>
        <v>3</v>
      </c>
      <c r="E8" s="82">
        <f>'spelers bestand'!J96</f>
        <v>9.5</v>
      </c>
      <c r="F8" s="7" t="str">
        <f>'competitie lijst'!O96</f>
        <v>Vliet v. Gerard</v>
      </c>
      <c r="G8" s="251"/>
      <c r="H8" s="250" t="str">
        <f>'competitie lijst'!A91</f>
        <v>H</v>
      </c>
      <c r="I8" s="777" t="str">
        <f>'competitie lijst'!B86</f>
        <v>1 = 12,30</v>
      </c>
      <c r="J8" s="82">
        <f>'spelers bestand'!J86</f>
        <v>13.896105</v>
      </c>
      <c r="K8" s="7" t="str">
        <f>'competitie lijst'!O86</f>
        <v>Vermeulen Gert</v>
      </c>
      <c r="L8" s="7"/>
      <c r="N8" s="18">
        <v>12.3</v>
      </c>
      <c r="O8" s="774">
        <v>6</v>
      </c>
      <c r="P8" s="250" t="str">
        <f>'competitie lijst'!A79</f>
        <v>G</v>
      </c>
      <c r="Q8" s="777">
        <f>'competitie lijst'!B84</f>
        <v>1</v>
      </c>
      <c r="R8" s="82">
        <f>'spelers bestand'!J84</f>
        <v>14.719099999999999</v>
      </c>
      <c r="S8" s="8" t="str">
        <f>'competitie lijst'!O84</f>
        <v>Both Wim</v>
      </c>
      <c r="T8" s="219"/>
      <c r="U8" s="250" t="str">
        <f>'competitie lijst'!A79</f>
        <v>G</v>
      </c>
      <c r="V8" s="777">
        <f>'competitie lijst'!B76</f>
        <v>1</v>
      </c>
      <c r="W8" s="82">
        <f>'spelers bestand'!J76</f>
        <v>18.049569999999999</v>
      </c>
      <c r="X8" s="8" t="str">
        <f>'competitie lijst'!O76</f>
        <v>Houdijker den Jan</v>
      </c>
      <c r="Y8" s="7"/>
    </row>
    <row r="9" spans="1:25" ht="18.95" customHeight="1" x14ac:dyDescent="0.2">
      <c r="A9" s="19">
        <v>13</v>
      </c>
      <c r="B9" s="774">
        <v>7</v>
      </c>
      <c r="C9" s="250" t="str">
        <f>'competitie lijst'!A55</f>
        <v>E</v>
      </c>
      <c r="D9" s="777">
        <f>'competitie lijst'!B60</f>
        <v>3</v>
      </c>
      <c r="E9" s="82">
        <f>'spelers bestand'!J60</f>
        <v>25.109649999999998</v>
      </c>
      <c r="F9" s="7" t="str">
        <f>'competitie lijst'!O60</f>
        <v>Minnema Jan</v>
      </c>
      <c r="G9" s="251"/>
      <c r="H9" s="250" t="str">
        <f>'competitie lijst'!A55</f>
        <v>E</v>
      </c>
      <c r="I9" s="777" t="str">
        <f>'competitie lijst'!B50</f>
        <v>1/2=18,30</v>
      </c>
      <c r="J9" s="82">
        <f>'spelers bestand'!J50</f>
        <v>28.390805000000004</v>
      </c>
      <c r="K9" s="7" t="str">
        <f>'competitie lijst'!O50</f>
        <v>Berg van den Anton</v>
      </c>
      <c r="L9" s="7"/>
      <c r="N9" s="19">
        <v>13</v>
      </c>
      <c r="O9" s="774">
        <v>7</v>
      </c>
      <c r="P9" s="250" t="str">
        <f>'competitie lijst'!A31</f>
        <v>C</v>
      </c>
      <c r="Q9" s="777">
        <f>'competitie lijst'!B37</f>
        <v>1</v>
      </c>
      <c r="R9" s="82">
        <f>'spelers bestand'!J37</f>
        <v>37.75</v>
      </c>
      <c r="S9" s="8" t="str">
        <f>'competitie lijst'!O37</f>
        <v>Jong de Piet</v>
      </c>
      <c r="T9" s="251"/>
      <c r="U9" s="250" t="str">
        <f>'competitie lijst'!A31</f>
        <v>C</v>
      </c>
      <c r="V9" s="777">
        <f>'competitie lijst'!B32</f>
        <v>0</v>
      </c>
      <c r="W9" s="82">
        <f>'spelers bestand'!J32</f>
        <v>39.840182499999997</v>
      </c>
      <c r="X9" s="8" t="str">
        <f>'competitie lijst'!O32</f>
        <v>Helsdingen Ab</v>
      </c>
      <c r="Y9" s="7"/>
    </row>
    <row r="10" spans="1:25" ht="18.95" customHeight="1" x14ac:dyDescent="0.2">
      <c r="A10" s="19">
        <v>13</v>
      </c>
      <c r="B10" s="774">
        <v>8</v>
      </c>
      <c r="C10" s="250" t="str">
        <f>'competitie lijst'!A31</f>
        <v>C</v>
      </c>
      <c r="D10" s="777">
        <f>'competitie lijst'!B33</f>
        <v>3</v>
      </c>
      <c r="E10" s="82">
        <f>'spelers bestand'!J33</f>
        <v>39.395887500000001</v>
      </c>
      <c r="F10" s="7" t="str">
        <f>'competitie lijst'!O33</f>
        <v>Anbergen Joop</v>
      </c>
      <c r="G10" s="251"/>
      <c r="H10" s="250" t="str">
        <f>'competitie lijst'!A31</f>
        <v>C</v>
      </c>
      <c r="I10" s="777">
        <f>'competitie lijst'!B29</f>
        <v>3</v>
      </c>
      <c r="J10" s="82">
        <f>'spelers bestand'!J29</f>
        <v>57.268722500000003</v>
      </c>
      <c r="K10" s="7" t="str">
        <f>'competitie lijst'!O29</f>
        <v>Brand Piet*</v>
      </c>
      <c r="L10" s="7"/>
      <c r="N10" s="19">
        <v>13</v>
      </c>
      <c r="O10" s="774">
        <v>8</v>
      </c>
      <c r="P10" s="250" t="str">
        <f>'competitie lijst'!A43</f>
        <v>D</v>
      </c>
      <c r="Q10" s="777" t="str">
        <f>'competitie lijst'!B46</f>
        <v>1&lt;2=18,30</v>
      </c>
      <c r="R10" s="82">
        <f>'spelers bestand'!J46</f>
        <v>30.259740000000001</v>
      </c>
      <c r="S10" s="8" t="str">
        <f>'competitie lijst'!O46</f>
        <v xml:space="preserve">Berends Sjaak </v>
      </c>
      <c r="T10" s="251"/>
      <c r="U10" s="250" t="str">
        <f>'competitie lijst'!A43</f>
        <v>D</v>
      </c>
      <c r="V10" s="777">
        <f>'competitie lijst'!B42</f>
        <v>1</v>
      </c>
      <c r="W10" s="82">
        <f>'spelers bestand'!J42</f>
        <v>33.214284999999997</v>
      </c>
      <c r="X10" s="8" t="str">
        <f>'competitie lijst'!O42</f>
        <v>Janmaat Kees</v>
      </c>
      <c r="Y10" s="7"/>
    </row>
    <row r="11" spans="1:25" ht="18.95" customHeight="1" x14ac:dyDescent="0.2">
      <c r="A11" s="19">
        <v>13</v>
      </c>
      <c r="B11" s="774">
        <v>9</v>
      </c>
      <c r="C11" s="250" t="str">
        <f>'competitie lijst'!A19</f>
        <v>B</v>
      </c>
      <c r="D11" s="777">
        <f>'competitie lijst'!B21</f>
        <v>3</v>
      </c>
      <c r="E11" s="82">
        <f>'spelers bestand'!J21</f>
        <v>47.067900000000002</v>
      </c>
      <c r="F11" s="7" t="str">
        <f>'competitie lijst'!O21</f>
        <v>Kraan Ries</v>
      </c>
      <c r="G11" s="251"/>
      <c r="H11" s="250" t="str">
        <f>'competitie lijst'!A19</f>
        <v>B</v>
      </c>
      <c r="I11" s="777">
        <f>'competitie lijst'!B17</f>
        <v>3</v>
      </c>
      <c r="J11" s="82">
        <f>'spelers bestand'!J17</f>
        <v>54.054054999999998</v>
      </c>
      <c r="K11" s="7" t="str">
        <f>'competitie lijst'!O17</f>
        <v>Rooijen van Albert</v>
      </c>
      <c r="L11" s="7"/>
      <c r="N11" s="19">
        <v>13</v>
      </c>
      <c r="O11" s="774">
        <v>9</v>
      </c>
      <c r="P11" s="252" t="str">
        <f>'competitie lijst'!A55</f>
        <v>E</v>
      </c>
      <c r="Q11" s="777" t="str">
        <f>'competitie lijst'!B50</f>
        <v>1/2=18,30</v>
      </c>
      <c r="R11" s="82">
        <f>'spelers bestand'!J50</f>
        <v>28.390805000000004</v>
      </c>
      <c r="S11" s="7" t="str">
        <f>'competitie lijst'!O50</f>
        <v>Berg van den Anton</v>
      </c>
      <c r="T11" s="251"/>
      <c r="U11" s="250" t="str">
        <f>'competitie lijst'!A55</f>
        <v>E</v>
      </c>
      <c r="V11" s="777" t="str">
        <f>'competitie lijst'!B51</f>
        <v>2&lt;1</v>
      </c>
      <c r="W11" s="82">
        <f>'spelers bestand'!J51</f>
        <v>27.889150000000001</v>
      </c>
      <c r="X11" s="7" t="str">
        <f>'competitie lijst'!O51</f>
        <v>Gent v. Hans</v>
      </c>
      <c r="Y11" s="7"/>
    </row>
    <row r="12" spans="1:25" ht="18.95" customHeight="1" x14ac:dyDescent="0.2">
      <c r="A12" s="18">
        <v>13.3</v>
      </c>
      <c r="B12" s="774">
        <v>10</v>
      </c>
      <c r="C12" s="250" t="str">
        <f>'competitie lijst'!A67</f>
        <v>F</v>
      </c>
      <c r="D12" s="777">
        <f>'competitie lijst'!B69</f>
        <v>1</v>
      </c>
      <c r="E12" s="82">
        <f>'spelers bestand'!J69</f>
        <v>22.066015</v>
      </c>
      <c r="F12" s="7" t="str">
        <f>'competitie lijst'!O69</f>
        <v>Bode Harry</v>
      </c>
      <c r="G12" s="251"/>
      <c r="H12" s="250" t="str">
        <f>'competitie lijst'!A67</f>
        <v>F</v>
      </c>
      <c r="I12" s="777" t="str">
        <f>'competitie lijst'!B65</f>
        <v>2&lt;1</v>
      </c>
      <c r="J12" s="82">
        <f>'spelers bestand'!J65</f>
        <v>23.280942499999998</v>
      </c>
      <c r="K12" s="7" t="str">
        <f>'competitie lijst'!O65</f>
        <v>Schaik v.Wim</v>
      </c>
      <c r="L12" s="7"/>
      <c r="N12" s="18">
        <v>13.3</v>
      </c>
      <c r="O12" s="774">
        <v>10</v>
      </c>
      <c r="P12" s="250" t="str">
        <f>'competitie lijst'!A7</f>
        <v>A</v>
      </c>
      <c r="Q12" s="777">
        <f>'competitie lijst'!B10</f>
        <v>1</v>
      </c>
      <c r="R12" s="82">
        <f>'spelers bestand'!J10</f>
        <v>62.325582499999996</v>
      </c>
      <c r="S12" s="7" t="str">
        <f>'competitie lijst'!O10</f>
        <v>Hoogeboom Hennie</v>
      </c>
      <c r="T12" s="251"/>
      <c r="U12" s="250" t="str">
        <f>'competitie lijst'!A7</f>
        <v>A</v>
      </c>
      <c r="V12" s="777">
        <f>'competitie lijst'!B6</f>
        <v>2</v>
      </c>
      <c r="W12" s="82">
        <f>'spelers bestand'!J6</f>
        <v>72.5352125</v>
      </c>
      <c r="X12" s="7" t="str">
        <f>'competitie lijst'!O6</f>
        <v>Oostrum van Piet</v>
      </c>
      <c r="Y12" s="7"/>
    </row>
    <row r="13" spans="1:25" ht="18.95" customHeight="1" x14ac:dyDescent="0.2">
      <c r="A13" s="18">
        <v>13.3</v>
      </c>
      <c r="B13" s="774">
        <v>11</v>
      </c>
      <c r="C13" s="250" t="str">
        <f>'competitie lijst'!A79</f>
        <v>G</v>
      </c>
      <c r="D13" s="777">
        <f>'competitie lijst'!B85</f>
        <v>3</v>
      </c>
      <c r="E13" s="82">
        <f>'spelers bestand'!J85</f>
        <v>14.296634999999998</v>
      </c>
      <c r="F13" s="7" t="str">
        <f>'competitie lijst'!O85</f>
        <v>Carton Hans</v>
      </c>
      <c r="G13" s="251"/>
      <c r="H13" s="250" t="str">
        <f>'competitie lijst'!A79</f>
        <v>G</v>
      </c>
      <c r="I13" s="777" t="str">
        <f>'competitie lijst'!B79</f>
        <v>3&lt;2&lt;20,00</v>
      </c>
      <c r="J13" s="82">
        <f>'spelers bestand'!J79</f>
        <v>17.570754999999998</v>
      </c>
      <c r="K13" s="7" t="str">
        <f>'competitie lijst'!O79</f>
        <v>Galen v.Willem</v>
      </c>
      <c r="L13" s="7"/>
      <c r="N13" s="18">
        <v>13.3</v>
      </c>
      <c r="O13" s="774">
        <v>11</v>
      </c>
      <c r="P13" s="250" t="str">
        <f>'competitie lijst'!A55</f>
        <v>E</v>
      </c>
      <c r="Q13" s="777">
        <f>'competitie lijst'!B58</f>
        <v>3</v>
      </c>
      <c r="R13" s="82">
        <f>'spelers bestand'!J58</f>
        <v>25.735295000000001</v>
      </c>
      <c r="S13" s="7" t="str">
        <f>'competitie lijst'!O58</f>
        <v>Boekraad Ad</v>
      </c>
      <c r="T13" s="251"/>
      <c r="U13" s="250" t="str">
        <f>'competitie lijst'!A55</f>
        <v>E</v>
      </c>
      <c r="V13" s="777">
        <f>'competitie lijst'!B54</f>
        <v>3</v>
      </c>
      <c r="W13" s="82">
        <f>'spelers bestand'!J54</f>
        <v>27.3</v>
      </c>
      <c r="X13" s="7" t="str">
        <f>'competitie lijst'!O54</f>
        <v>Uitgevallen Meer v.d.John</v>
      </c>
      <c r="Y13" s="7"/>
    </row>
    <row r="14" spans="1:25" ht="18.95" customHeight="1" x14ac:dyDescent="0.2">
      <c r="A14" s="18">
        <v>13.3</v>
      </c>
      <c r="B14" s="774">
        <v>12</v>
      </c>
      <c r="C14" s="250" t="str">
        <f>'competitie lijst'!A7</f>
        <v>A</v>
      </c>
      <c r="D14" s="777">
        <f>'competitie lijst'!B11</f>
        <v>3</v>
      </c>
      <c r="E14" s="82">
        <f>'spelers bestand'!J11</f>
        <v>77.820512500000007</v>
      </c>
      <c r="F14" s="7" t="str">
        <f>'competitie lijst'!O11</f>
        <v>Reusken Harry*</v>
      </c>
      <c r="G14" s="251"/>
      <c r="H14" s="250" t="str">
        <f>'competitie lijst'!A7</f>
        <v>A</v>
      </c>
      <c r="I14" s="777">
        <f>'competitie lijst'!B3</f>
        <v>1</v>
      </c>
      <c r="J14" s="82">
        <f>'spelers bestand'!J3</f>
        <v>123.79386</v>
      </c>
      <c r="K14" s="7" t="str">
        <f>'competitie lijst'!O3</f>
        <v>Uitgevallen Leeuw de Geurt</v>
      </c>
      <c r="L14" s="7"/>
      <c r="N14" s="18">
        <v>13.3</v>
      </c>
      <c r="O14" s="774">
        <v>12</v>
      </c>
      <c r="P14" s="250" t="str">
        <f>'competitie lijst'!A79</f>
        <v>G</v>
      </c>
      <c r="Q14" s="777">
        <f>'competitie lijst'!B83</f>
        <v>1</v>
      </c>
      <c r="R14" s="82">
        <f>'spelers bestand'!J83</f>
        <v>15.5</v>
      </c>
      <c r="S14" s="8" t="str">
        <f>'competitie lijst'!O83</f>
        <v>Duits Rene</v>
      </c>
      <c r="T14" s="251"/>
      <c r="U14" s="250" t="str">
        <f>'competitie lijst'!A79</f>
        <v>G</v>
      </c>
      <c r="V14" s="777">
        <f>'competitie lijst'!B77</f>
        <v>3</v>
      </c>
      <c r="W14" s="82">
        <f>'spelers bestand'!J77</f>
        <v>17.857142500000002</v>
      </c>
      <c r="X14" s="8" t="str">
        <f>'competitie lijst'!O77</f>
        <v>Rheenen van Ton</v>
      </c>
      <c r="Y14" s="7"/>
    </row>
    <row r="15" spans="1:25" ht="18.95" customHeight="1" x14ac:dyDescent="0.2">
      <c r="A15" s="18">
        <v>14</v>
      </c>
      <c r="B15" s="774">
        <v>13</v>
      </c>
      <c r="C15" s="250" t="str">
        <f>'competitie lijst'!A91</f>
        <v>H</v>
      </c>
      <c r="D15" s="777">
        <f>'competitie lijst'!B97</f>
        <v>3</v>
      </c>
      <c r="E15" s="82">
        <f>'spelers bestand'!J97</f>
        <v>9.5</v>
      </c>
      <c r="F15" s="7" t="str">
        <f>'competitie lijst'!O97</f>
        <v>Vlooswijk Co</v>
      </c>
      <c r="G15" s="251"/>
      <c r="H15" s="250" t="str">
        <f>'competitie lijst'!A91</f>
        <v>H</v>
      </c>
      <c r="I15" s="777" t="str">
        <f>'competitie lijst'!B91</f>
        <v>3&lt;14,00</v>
      </c>
      <c r="J15" s="82">
        <f>'spelers bestand'!J91</f>
        <v>12.103175</v>
      </c>
      <c r="K15" s="7" t="str">
        <f>'competitie lijst'!O91</f>
        <v>Janowski Ed</v>
      </c>
      <c r="L15" s="7"/>
      <c r="N15" s="18">
        <v>14</v>
      </c>
      <c r="O15" s="774">
        <v>13</v>
      </c>
      <c r="P15" s="250" t="str">
        <f>'competitie lijst'!A79</f>
        <v>G</v>
      </c>
      <c r="Q15" s="777">
        <f>'competitie lijst'!B82</f>
        <v>3</v>
      </c>
      <c r="R15" s="82">
        <f>'spelers bestand'!J82</f>
        <v>16.828254999999999</v>
      </c>
      <c r="S15" s="8" t="str">
        <f>'competitie lijst'!O82</f>
        <v>Uitgevallan Mink Loek</v>
      </c>
      <c r="T15" s="251"/>
      <c r="U15" s="250" t="str">
        <f>'competitie lijst'!A79</f>
        <v>G</v>
      </c>
      <c r="V15" s="777" t="str">
        <f>'competitie lijst'!B78</f>
        <v>1(niet sávonds)</v>
      </c>
      <c r="W15" s="82">
        <f>'spelers bestand'!J78</f>
        <v>17.618385</v>
      </c>
      <c r="X15" s="8" t="str">
        <f>'competitie lijst'!O78</f>
        <v>Wils Harrie</v>
      </c>
      <c r="Y15" s="7"/>
    </row>
    <row r="16" spans="1:25" ht="18.95" customHeight="1" x14ac:dyDescent="0.2">
      <c r="A16" s="18">
        <v>14</v>
      </c>
      <c r="B16" s="774">
        <v>14</v>
      </c>
      <c r="C16" s="250" t="str">
        <f>'competitie lijst'!A79</f>
        <v>G</v>
      </c>
      <c r="D16" s="777">
        <f>'competitie lijst'!B84</f>
        <v>1</v>
      </c>
      <c r="E16" s="82">
        <f>'spelers bestand'!J84</f>
        <v>14.719099999999999</v>
      </c>
      <c r="F16" s="7" t="str">
        <f>'competitie lijst'!O84</f>
        <v>Both Wim</v>
      </c>
      <c r="G16" s="251"/>
      <c r="H16" s="250" t="str">
        <f>'competitie lijst'!A79</f>
        <v>G</v>
      </c>
      <c r="I16" s="777" t="str">
        <f>'competitie lijst'!B74</f>
        <v>3&lt;14,00</v>
      </c>
      <c r="J16" s="82">
        <f>'spelers bestand'!J74</f>
        <v>19.333332500000001</v>
      </c>
      <c r="K16" s="7" t="str">
        <f>'competitie lijst'!O74</f>
        <v>Langerak Aart</v>
      </c>
      <c r="L16" s="7"/>
      <c r="N16" s="18">
        <v>14</v>
      </c>
      <c r="O16" s="774">
        <v>14</v>
      </c>
      <c r="P16" s="250" t="str">
        <f>'competitie lijst'!A67</f>
        <v>F</v>
      </c>
      <c r="Q16" s="777" t="str">
        <f>'competitie lijst'!B71</f>
        <v>1&lt;14,00</v>
      </c>
      <c r="R16" s="82">
        <f>'spelers bestand'!J71</f>
        <v>21.71659</v>
      </c>
      <c r="S16" s="7" t="str">
        <f>'competitie lijst'!O71</f>
        <v>Oostendorp Anton</v>
      </c>
      <c r="T16" s="251"/>
      <c r="U16" s="250" t="str">
        <f>'competitie lijst'!A67</f>
        <v>F</v>
      </c>
      <c r="V16" s="777" t="str">
        <f>'competitie lijst'!B65</f>
        <v>2&lt;1</v>
      </c>
      <c r="W16" s="82">
        <f>'spelers bestand'!J65</f>
        <v>23.280942499999998</v>
      </c>
      <c r="X16" s="7" t="str">
        <f>'competitie lijst'!O65</f>
        <v>Schaik v.Wim</v>
      </c>
      <c r="Y16" s="7"/>
    </row>
    <row r="17" spans="1:25" ht="18.95" customHeight="1" x14ac:dyDescent="0.2">
      <c r="A17" s="18">
        <v>14</v>
      </c>
      <c r="B17" s="774">
        <v>15</v>
      </c>
      <c r="C17" s="250" t="str">
        <f>'competitie lijst'!A79</f>
        <v>G</v>
      </c>
      <c r="D17" s="777">
        <f>'competitie lijst'!B82</f>
        <v>3</v>
      </c>
      <c r="E17" s="82">
        <f>'spelers bestand'!J82</f>
        <v>16.828254999999999</v>
      </c>
      <c r="F17" s="7" t="str">
        <f>'competitie lijst'!O82</f>
        <v>Uitgevallan Mink Loek</v>
      </c>
      <c r="G17" s="251"/>
      <c r="H17" s="250" t="str">
        <f>'competitie lijst'!A79</f>
        <v>G</v>
      </c>
      <c r="I17" s="777">
        <f>'competitie lijst'!B76</f>
        <v>1</v>
      </c>
      <c r="J17" s="82">
        <f>'spelers bestand'!J76</f>
        <v>18.049569999999999</v>
      </c>
      <c r="K17" s="7" t="str">
        <f>'competitie lijst'!O76</f>
        <v>Houdijker den Jan</v>
      </c>
      <c r="L17" s="7"/>
      <c r="N17" s="18">
        <v>14</v>
      </c>
      <c r="O17" s="774">
        <v>15</v>
      </c>
      <c r="P17" s="250" t="str">
        <f>'competitie lijst'!A67</f>
        <v>F</v>
      </c>
      <c r="Q17" s="777">
        <f>'competitie lijst'!B62</f>
        <v>1</v>
      </c>
      <c r="R17" s="82">
        <f>'spelers bestand'!J62</f>
        <v>23.463357500000001</v>
      </c>
      <c r="S17" s="7" t="str">
        <f>'competitie lijst'!O62</f>
        <v>Voet Ton</v>
      </c>
      <c r="T17" s="251"/>
      <c r="U17" s="250" t="str">
        <f>'competitie lijst'!A67</f>
        <v>F</v>
      </c>
      <c r="V17" s="777" t="str">
        <f>'competitie lijst'!B63</f>
        <v>3&lt;13,00&lt;19,00</v>
      </c>
      <c r="W17" s="82">
        <f>'spelers bestand'!J63</f>
        <v>23.458904999999998</v>
      </c>
      <c r="X17" s="7" t="str">
        <f>'competitie lijst'!O63</f>
        <v>Lintelo te Harrie</v>
      </c>
      <c r="Y17" s="7"/>
    </row>
    <row r="18" spans="1:25" ht="18.95" customHeight="1" x14ac:dyDescent="0.2">
      <c r="A18" s="18">
        <v>14.3</v>
      </c>
      <c r="B18" s="774">
        <v>16</v>
      </c>
      <c r="C18" s="250" t="str">
        <f>'competitie lijst'!A91</f>
        <v>H</v>
      </c>
      <c r="D18" s="777">
        <f>'competitie lijst'!B92</f>
        <v>0</v>
      </c>
      <c r="E18" s="82">
        <f>'spelers bestand'!J92</f>
        <v>11.625</v>
      </c>
      <c r="F18" s="7" t="str">
        <f>'competitie lijst'!O92</f>
        <v>Werf v.d.Leo</v>
      </c>
      <c r="G18" s="251"/>
      <c r="H18" s="250" t="str">
        <f>'competitie lijst'!A91</f>
        <v>H</v>
      </c>
      <c r="I18" s="777" t="str">
        <f>'competitie lijst'!B90</f>
        <v>1=12,30&lt;16,00 uur</v>
      </c>
      <c r="J18" s="82">
        <f>'spelers bestand'!J90</f>
        <v>9.5</v>
      </c>
      <c r="K18" s="7" t="str">
        <f>'competitie lijst'!O90</f>
        <v>Masson Egbert*</v>
      </c>
      <c r="L18" s="7"/>
      <c r="N18" s="18">
        <v>14.3</v>
      </c>
      <c r="O18" s="774">
        <v>16</v>
      </c>
      <c r="P18" s="250" t="str">
        <f>'competitie lijst'!A19</f>
        <v>B</v>
      </c>
      <c r="Q18" s="777" t="str">
        <f>'competitie lijst'!B14</f>
        <v>1(niet sávonds)</v>
      </c>
      <c r="R18" s="82">
        <f>'spelers bestand'!J14</f>
        <v>55.314532499999999</v>
      </c>
      <c r="S18" s="7" t="str">
        <f>'spelers bestand'!D14</f>
        <v>Scheel Albert</v>
      </c>
      <c r="T18" s="251"/>
      <c r="U18" s="250" t="str">
        <f>'competitie lijst'!A19</f>
        <v>B</v>
      </c>
      <c r="V18" s="777">
        <f>'competitie lijst'!B15</f>
        <v>3</v>
      </c>
      <c r="W18" s="82">
        <f>'spelers bestand'!J15</f>
        <v>55.052492500000007</v>
      </c>
      <c r="X18" s="7" t="str">
        <f>'competitie lijst'!O15</f>
        <v xml:space="preserve">Wissel de Ben </v>
      </c>
      <c r="Y18" s="7"/>
    </row>
    <row r="19" spans="1:25" ht="18.95" customHeight="1" x14ac:dyDescent="0.2">
      <c r="A19" s="18">
        <v>14.3</v>
      </c>
      <c r="B19" s="774">
        <v>17</v>
      </c>
      <c r="C19" s="250" t="str">
        <f>'competitie lijst'!A67</f>
        <v>F</v>
      </c>
      <c r="D19" s="777" t="str">
        <f>'competitie lijst'!B71</f>
        <v>1&lt;14,00</v>
      </c>
      <c r="E19" s="82">
        <f>'spelers bestand'!J71</f>
        <v>21.71659</v>
      </c>
      <c r="F19" s="7" t="str">
        <f>'competitie lijst'!O71</f>
        <v>Oostendorp Anton</v>
      </c>
      <c r="G19" s="251"/>
      <c r="H19" s="250" t="str">
        <f>'competitie lijst'!A67</f>
        <v>F</v>
      </c>
      <c r="I19" s="777" t="str">
        <f>'competitie lijst'!B63</f>
        <v>3&lt;13,00&lt;19,00</v>
      </c>
      <c r="J19" s="82">
        <f>'spelers bestand'!J63</f>
        <v>23.458904999999998</v>
      </c>
      <c r="K19" s="7" t="str">
        <f>'competitie lijst'!O63</f>
        <v>Lintelo te Harrie</v>
      </c>
      <c r="L19" s="7"/>
      <c r="N19" s="18">
        <v>14.3</v>
      </c>
      <c r="O19" s="774">
        <v>17</v>
      </c>
      <c r="P19" s="252" t="str">
        <f>'competitie lijst'!A7</f>
        <v>A</v>
      </c>
      <c r="Q19" s="777">
        <f>'competitie lijst'!B2</f>
        <v>1</v>
      </c>
      <c r="R19" s="82">
        <f>'spelers bestand'!J2</f>
        <v>139.5</v>
      </c>
      <c r="S19" s="7" t="str">
        <f>'competitie lijst'!O2</f>
        <v>Severs Dick</v>
      </c>
      <c r="T19" s="251"/>
      <c r="U19" s="250" t="str">
        <f>'competitie lijst'!A7</f>
        <v>A</v>
      </c>
      <c r="V19" s="777">
        <f>'competitie lijst'!B3</f>
        <v>1</v>
      </c>
      <c r="W19" s="82">
        <f>'spelers bestand'!J3</f>
        <v>123.79386</v>
      </c>
      <c r="X19" s="7" t="str">
        <f>'competitie lijst'!O3</f>
        <v>Uitgevallen Leeuw de Geurt</v>
      </c>
      <c r="Y19" s="7"/>
    </row>
    <row r="20" spans="1:25" ht="18.95" customHeight="1" x14ac:dyDescent="0.2">
      <c r="A20" s="18">
        <v>14.3</v>
      </c>
      <c r="B20" s="774">
        <v>18</v>
      </c>
      <c r="C20" s="250" t="str">
        <f>'competitie lijst'!A7</f>
        <v>A</v>
      </c>
      <c r="D20" s="777">
        <f>'competitie lijst'!B12</f>
        <v>3</v>
      </c>
      <c r="E20" s="82">
        <f>'spelers bestand'!J12</f>
        <v>58.771007500000003</v>
      </c>
      <c r="F20" s="7" t="str">
        <f>'competitie lijst'!O12</f>
        <v>Overleden Anton Kolfschoten</v>
      </c>
      <c r="G20" s="251"/>
      <c r="H20" s="250" t="str">
        <f>'competitie lijst'!A7</f>
        <v>A</v>
      </c>
      <c r="I20" s="777">
        <f>'competitie lijst'!B2</f>
        <v>1</v>
      </c>
      <c r="J20" s="82">
        <f>'spelers bestand'!J2</f>
        <v>139.5</v>
      </c>
      <c r="K20" s="7" t="str">
        <f>'competitie lijst'!O2</f>
        <v>Severs Dick</v>
      </c>
      <c r="L20" s="7"/>
      <c r="N20" s="18">
        <v>14.3</v>
      </c>
      <c r="O20" s="774">
        <v>18</v>
      </c>
      <c r="P20" s="250" t="str">
        <f>'competitie lijst'!A91</f>
        <v>H</v>
      </c>
      <c r="Q20" s="777" t="str">
        <f>'competitie lijst'!B94</f>
        <v>1&lt;2=18,30 tot 19,00</v>
      </c>
      <c r="R20" s="82">
        <f>'spelers bestand'!J94</f>
        <v>11.392405</v>
      </c>
      <c r="S20" s="8" t="str">
        <f>'competitie lijst'!O94</f>
        <v>Boere Piet</v>
      </c>
      <c r="T20" s="251"/>
      <c r="U20" s="250" t="str">
        <f>'competitie lijst'!A91</f>
        <v>H</v>
      </c>
      <c r="V20" s="777" t="str">
        <f>'competitie lijst'!B90</f>
        <v>1=12,30&lt;16,00 uur</v>
      </c>
      <c r="W20" s="82">
        <f>'spelers bestand'!J90</f>
        <v>9.5</v>
      </c>
      <c r="X20" s="8" t="str">
        <f>'competitie lijst'!O90</f>
        <v>Masson Egbert*</v>
      </c>
      <c r="Y20" s="7"/>
    </row>
    <row r="21" spans="1:25" ht="18.95" customHeight="1" x14ac:dyDescent="0.2">
      <c r="A21" s="18">
        <v>15</v>
      </c>
      <c r="B21" s="774">
        <v>19</v>
      </c>
      <c r="C21" s="250" t="str">
        <f>'competitie lijst'!A31</f>
        <v>C</v>
      </c>
      <c r="D21" s="777">
        <f>'competitie lijst'!B36</f>
        <v>3</v>
      </c>
      <c r="E21" s="82">
        <f>'spelers bestand'!J36</f>
        <v>37.853470000000002</v>
      </c>
      <c r="F21" s="7" t="str">
        <f>'competitie lijst'!O36</f>
        <v>Groenewoud Dick</v>
      </c>
      <c r="G21" s="251"/>
      <c r="H21" s="250" t="str">
        <f>'competitie lijst'!A31</f>
        <v>C</v>
      </c>
      <c r="I21" s="777">
        <f>'competitie lijst'!B26</f>
        <v>1</v>
      </c>
      <c r="J21" s="82">
        <f>'spelers bestand'!J26</f>
        <v>44.161677500000003</v>
      </c>
      <c r="K21" s="7" t="str">
        <f>'competitie lijst'!O26</f>
        <v>Baars Willem</v>
      </c>
      <c r="L21" s="7"/>
      <c r="N21" s="18">
        <v>15</v>
      </c>
      <c r="O21" s="774">
        <v>19</v>
      </c>
      <c r="P21" s="252" t="str">
        <f>'competitie lijst'!A43</f>
        <v>D</v>
      </c>
      <c r="Q21" s="777" t="str">
        <f>'competitie lijst'!B45</f>
        <v>3&lt;1&lt;13,30</v>
      </c>
      <c r="R21" s="82">
        <f>'spelers bestand'!J45</f>
        <v>31.176470000000002</v>
      </c>
      <c r="S21" s="7" t="str">
        <f>'competitie lijst'!O45</f>
        <v>Stelwagen Jentje</v>
      </c>
      <c r="T21" s="251"/>
      <c r="U21" s="250" t="str">
        <f>'competitie lijst'!A43</f>
        <v>D</v>
      </c>
      <c r="V21" s="777" t="str">
        <f>'competitie lijst'!B43</f>
        <v>1&lt; na 15,00 medisch</v>
      </c>
      <c r="W21" s="82">
        <f>'spelers bestand'!J43</f>
        <v>32.5</v>
      </c>
      <c r="X21" s="7" t="str">
        <f>'competitie lijst'!O43</f>
        <v>Ruis Willem</v>
      </c>
      <c r="Y21" s="7"/>
    </row>
    <row r="22" spans="1:25" ht="18.95" customHeight="1" x14ac:dyDescent="0.2">
      <c r="A22" s="18">
        <v>15</v>
      </c>
      <c r="B22" s="774">
        <v>20</v>
      </c>
      <c r="C22" s="250" t="str">
        <f>'competitie lijst'!A43</f>
        <v>D</v>
      </c>
      <c r="D22" s="777">
        <f>'competitie lijst'!B49</f>
        <v>1</v>
      </c>
      <c r="E22" s="82">
        <f>'spelers bestand'!J49</f>
        <v>28.869779999999999</v>
      </c>
      <c r="F22" s="7" t="str">
        <f>'competitie lijst'!O49</f>
        <v>Sandbrink Joop</v>
      </c>
      <c r="G22" s="251"/>
      <c r="H22" s="250" t="str">
        <f>'competitie lijst'!A43</f>
        <v>D</v>
      </c>
      <c r="I22" s="777" t="str">
        <f>'competitie lijst'!B43</f>
        <v>1&lt; na 15,00 medisch</v>
      </c>
      <c r="J22" s="82">
        <f>'spelers bestand'!J43</f>
        <v>32.5</v>
      </c>
      <c r="K22" s="7" t="str">
        <f>'competitie lijst'!O43</f>
        <v>Ruis Willem</v>
      </c>
      <c r="L22" s="7"/>
      <c r="N22" s="18">
        <v>15</v>
      </c>
      <c r="O22" s="774">
        <v>20</v>
      </c>
      <c r="P22" s="250" t="str">
        <f>'competitie lijst'!A79</f>
        <v>G</v>
      </c>
      <c r="Q22" s="777">
        <f>'competitie lijst'!B81</f>
        <v>3</v>
      </c>
      <c r="R22" s="82">
        <f>'spelers bestand'!J81</f>
        <v>16.842722500000001</v>
      </c>
      <c r="S22" s="8" t="str">
        <f>'competitie lijst'!O81</f>
        <v>Kooten van Gijs</v>
      </c>
      <c r="T22" s="251"/>
      <c r="U22" s="250" t="str">
        <f>'competitie lijst'!A79</f>
        <v>G</v>
      </c>
      <c r="V22" s="777" t="str">
        <f>'competitie lijst'!B79</f>
        <v>3&lt;2&lt;20,00</v>
      </c>
      <c r="W22" s="82">
        <f>'spelers bestand'!J79</f>
        <v>17.570754999999998</v>
      </c>
      <c r="X22" s="8" t="str">
        <f>'competitie lijst'!O79</f>
        <v>Galen v.Willem</v>
      </c>
      <c r="Y22" s="7"/>
    </row>
    <row r="23" spans="1:25" ht="18.95" customHeight="1" x14ac:dyDescent="0.2">
      <c r="A23" s="18">
        <v>15</v>
      </c>
      <c r="B23" s="774">
        <v>21</v>
      </c>
      <c r="C23" s="250" t="str">
        <f>'competitie lijst'!A19</f>
        <v>B</v>
      </c>
      <c r="D23" s="777" t="str">
        <f>'competitie lijst'!B24</f>
        <v>2&lt;21,30</v>
      </c>
      <c r="E23" s="82">
        <f>'spelers bestand'!J24</f>
        <v>44.426047499999996</v>
      </c>
      <c r="F23" s="7" t="str">
        <f>'competitie lijst'!O24</f>
        <v>Heumen Wim</v>
      </c>
      <c r="G23" s="251"/>
      <c r="H23" s="250" t="str">
        <f>'competitie lijst'!A19</f>
        <v>B</v>
      </c>
      <c r="I23" s="777" t="str">
        <f>'competitie lijst'!B14</f>
        <v>1(niet sávonds)</v>
      </c>
      <c r="J23" s="82">
        <f>'spelers bestand'!J14</f>
        <v>55.314532499999999</v>
      </c>
      <c r="K23" s="7" t="str">
        <f>'competitie lijst'!O14</f>
        <v>Scheel Albert</v>
      </c>
      <c r="L23" s="7"/>
      <c r="N23" s="18">
        <v>15</v>
      </c>
      <c r="O23" s="774">
        <v>21</v>
      </c>
      <c r="P23" s="252" t="str">
        <f>'competitie lijst'!A55</f>
        <v>E</v>
      </c>
      <c r="Q23" s="777">
        <f>'competitie lijst'!B59</f>
        <v>3</v>
      </c>
      <c r="R23" s="82">
        <f>'spelers bestand'!J59</f>
        <v>25.5</v>
      </c>
      <c r="S23" s="7" t="str">
        <f>'competitie lijst'!O59</f>
        <v>Gelder van Frans</v>
      </c>
      <c r="T23" s="251"/>
      <c r="U23" s="250" t="str">
        <f>'competitie lijst'!A55</f>
        <v>E</v>
      </c>
      <c r="V23" s="777" t="str">
        <f>'competitie lijst'!B53</f>
        <v>1=12,30</v>
      </c>
      <c r="W23" s="82">
        <f>'spelers bestand'!J53</f>
        <v>27.8125</v>
      </c>
      <c r="X23" s="7" t="str">
        <f>'competitie lijst'!O53</f>
        <v>Kroon Jos</v>
      </c>
      <c r="Y23" s="7"/>
    </row>
    <row r="24" spans="1:25" ht="18.95" customHeight="1" x14ac:dyDescent="0.2">
      <c r="A24" s="18">
        <v>15.3</v>
      </c>
      <c r="B24" s="774">
        <v>22</v>
      </c>
      <c r="C24" s="250" t="str">
        <f>'competitie lijst'!A67</f>
        <v>F</v>
      </c>
      <c r="D24" s="777">
        <f>'competitie lijst'!B72</f>
        <v>3</v>
      </c>
      <c r="E24" s="82">
        <f>'spelers bestand'!J72</f>
        <v>20.570387500000002</v>
      </c>
      <c r="F24" s="7" t="str">
        <f>'competitie lijst'!O72</f>
        <v xml:space="preserve">Rooijen van Joop </v>
      </c>
      <c r="G24" s="251"/>
      <c r="H24" s="250" t="str">
        <f>'competitie lijst'!A67</f>
        <v>F</v>
      </c>
      <c r="I24" s="777">
        <f>'competitie lijst'!B62</f>
        <v>1</v>
      </c>
      <c r="J24" s="82">
        <f>'spelers bestand'!J62</f>
        <v>23.463357500000001</v>
      </c>
      <c r="K24" s="7" t="str">
        <f>'competitie lijst'!O62</f>
        <v>Voet Ton</v>
      </c>
      <c r="L24" s="7"/>
      <c r="N24" s="18">
        <v>15.3</v>
      </c>
      <c r="O24" s="774">
        <v>22</v>
      </c>
      <c r="P24" s="250" t="str">
        <f>'competitie lijst'!A31</f>
        <v>C</v>
      </c>
      <c r="Q24" s="777">
        <f>'competitie lijst'!B26</f>
        <v>1</v>
      </c>
      <c r="R24" s="82">
        <f>'spelers bestand'!J26</f>
        <v>44.161677500000003</v>
      </c>
      <c r="S24" s="7" t="str">
        <f>'competitie lijst'!O26</f>
        <v>Baars Willem</v>
      </c>
      <c r="T24" s="251"/>
      <c r="U24" s="250" t="str">
        <f>'competitie lijst'!A31</f>
        <v>C</v>
      </c>
      <c r="V24" s="777">
        <f>'competitie lijst'!B27</f>
        <v>1</v>
      </c>
      <c r="W24" s="82">
        <f>'spelers bestand'!J27</f>
        <v>43.3294675</v>
      </c>
      <c r="X24" s="7" t="str">
        <f>'competitie lijst'!O27</f>
        <v>Beus de Arnold</v>
      </c>
      <c r="Y24" s="7"/>
    </row>
    <row r="25" spans="1:25" ht="18.95" customHeight="1" x14ac:dyDescent="0.2">
      <c r="A25" s="18">
        <v>15.3</v>
      </c>
      <c r="B25" s="774">
        <v>23</v>
      </c>
      <c r="C25" s="250" t="str">
        <f>'competitie lijst'!A31</f>
        <v>C</v>
      </c>
      <c r="D25" s="777">
        <f>'competitie lijst'!B37</f>
        <v>1</v>
      </c>
      <c r="E25" s="82">
        <f>'spelers bestand'!J37</f>
        <v>37.75</v>
      </c>
      <c r="F25" s="7" t="str">
        <f>'competitie lijst'!O37</f>
        <v>Jong de Piet</v>
      </c>
      <c r="G25" s="251"/>
      <c r="H25" s="250" t="str">
        <f>'competitie lijst'!A31</f>
        <v>C</v>
      </c>
      <c r="I25" s="777">
        <f>'competitie lijst'!B31</f>
        <v>1</v>
      </c>
      <c r="J25" s="82">
        <f>'spelers bestand'!J31</f>
        <v>55.269057499999995</v>
      </c>
      <c r="K25" s="7" t="str">
        <f>'competitie lijst'!O31</f>
        <v>Beus de Jan*</v>
      </c>
      <c r="L25" s="7"/>
      <c r="N25" s="18">
        <v>15.3</v>
      </c>
      <c r="O25" s="774">
        <v>23</v>
      </c>
      <c r="P25" s="250" t="str">
        <f>'competitie lijst'!A43</f>
        <v>D</v>
      </c>
      <c r="Q25" s="777">
        <f>'competitie lijst'!B38</f>
        <v>3</v>
      </c>
      <c r="R25" s="82">
        <f>'spelers bestand'!J38</f>
        <v>37.558685000000004</v>
      </c>
      <c r="S25" s="7" t="str">
        <f>'competitie lijst'!O38</f>
        <v>Verleun Jan</v>
      </c>
      <c r="T25" s="251"/>
      <c r="U25" s="250" t="str">
        <f>'competitie lijst'!A43</f>
        <v>D</v>
      </c>
      <c r="V25" s="777">
        <f>'competitie lijst'!B39</f>
        <v>3</v>
      </c>
      <c r="W25" s="82">
        <f>'spelers bestand'!J39</f>
        <v>35.602409999999999</v>
      </c>
      <c r="X25" s="7" t="str">
        <f>'competitie lijst'!O39</f>
        <v>Eijk v. Cees</v>
      </c>
      <c r="Y25" s="7"/>
    </row>
    <row r="26" spans="1:25" ht="18.95" customHeight="1" x14ac:dyDescent="0.2">
      <c r="A26" s="18">
        <v>15.3</v>
      </c>
      <c r="B26" s="774">
        <v>24</v>
      </c>
      <c r="C26" s="250" t="str">
        <f>'competitie lijst'!A7</f>
        <v>A</v>
      </c>
      <c r="D26" s="777">
        <f>'competitie lijst'!B13</f>
        <v>3</v>
      </c>
      <c r="E26" s="82">
        <f>'spelers bestand'!J13</f>
        <v>57.355864999999994</v>
      </c>
      <c r="F26" s="7" t="str">
        <f>'competitie lijst'!O13</f>
        <v>Kuijer Joop</v>
      </c>
      <c r="G26" s="251"/>
      <c r="H26" s="250" t="str">
        <f>'competitie lijst'!A7</f>
        <v>A</v>
      </c>
      <c r="I26" s="777" t="str">
        <f>'competitie lijst'!B7</f>
        <v>1 &lt;uitzondering 2 vroeg</v>
      </c>
      <c r="J26" s="82">
        <f>'spelers bestand'!J7</f>
        <v>70.344827499999994</v>
      </c>
      <c r="K26" s="7" t="str">
        <f>'competitie lijst'!O7</f>
        <v>Zande v.d.Piet</v>
      </c>
      <c r="L26" s="7"/>
      <c r="N26" s="18">
        <v>15.3</v>
      </c>
      <c r="O26" s="774">
        <v>24</v>
      </c>
      <c r="P26" s="250" t="str">
        <f>'competitie lijst'!A7</f>
        <v>A</v>
      </c>
      <c r="Q26" s="777">
        <f>'competitie lijst'!B13</f>
        <v>3</v>
      </c>
      <c r="R26" s="82">
        <f>'spelers bestand'!J13</f>
        <v>57.355864999999994</v>
      </c>
      <c r="S26" s="7" t="str">
        <f>'competitie lijst'!O13</f>
        <v>Kuijer Joop</v>
      </c>
      <c r="T26" s="251"/>
      <c r="U26" s="250" t="str">
        <f>'competitie lijst'!A7</f>
        <v>A</v>
      </c>
      <c r="V26" s="777">
        <f>'competitie lijst'!B8</f>
        <v>3</v>
      </c>
      <c r="W26" s="82">
        <f>'spelers bestand'!J8</f>
        <v>66.020407500000005</v>
      </c>
      <c r="X26" s="7" t="str">
        <f>'competitie lijst'!O8</f>
        <v>Kolfschoten Tom</v>
      </c>
      <c r="Y26" s="7"/>
    </row>
    <row r="27" spans="1:25" ht="18.95" customHeight="1" x14ac:dyDescent="0.2">
      <c r="A27" s="152"/>
      <c r="B27" s="153">
        <v>24.5</v>
      </c>
      <c r="C27" s="153"/>
      <c r="D27" s="153"/>
      <c r="E27" s="154"/>
      <c r="F27" s="155"/>
      <c r="G27" s="155"/>
      <c r="H27" s="153"/>
      <c r="I27" s="153"/>
      <c r="J27" s="154"/>
      <c r="K27" s="155"/>
      <c r="L27" s="155"/>
      <c r="N27" s="20"/>
      <c r="O27" s="153">
        <v>24.5</v>
      </c>
      <c r="P27" s="225"/>
      <c r="Q27" s="153"/>
      <c r="R27" s="226"/>
      <c r="S27" s="228"/>
      <c r="T27" s="227"/>
      <c r="U27" s="225"/>
      <c r="V27" s="153"/>
      <c r="W27" s="226"/>
      <c r="X27" s="228"/>
      <c r="Y27" s="227"/>
    </row>
    <row r="28" spans="1:25" ht="18.95" customHeight="1" x14ac:dyDescent="0.25">
      <c r="A28" s="221"/>
      <c r="B28" s="142">
        <v>24.6</v>
      </c>
      <c r="C28" s="38"/>
      <c r="D28" s="142"/>
      <c r="E28" s="30"/>
      <c r="F28" s="3" t="s">
        <v>88</v>
      </c>
      <c r="G28" s="14"/>
      <c r="H28" s="29"/>
      <c r="I28" s="776"/>
      <c r="J28" s="35"/>
      <c r="K28" s="3" t="s">
        <v>360</v>
      </c>
      <c r="L28" s="14"/>
      <c r="N28" s="16"/>
      <c r="O28" s="142">
        <v>24.6</v>
      </c>
      <c r="P28" s="42"/>
      <c r="Q28" s="142"/>
      <c r="R28" s="30"/>
      <c r="S28" s="3" t="s">
        <v>89</v>
      </c>
      <c r="T28" s="231"/>
      <c r="U28" s="29"/>
      <c r="V28" s="787"/>
      <c r="W28" s="29"/>
      <c r="X28" s="28" t="s">
        <v>358</v>
      </c>
      <c r="Y28" s="231"/>
    </row>
    <row r="29" spans="1:25" ht="18.95" customHeight="1" x14ac:dyDescent="0.25">
      <c r="A29" s="17" t="s">
        <v>154</v>
      </c>
      <c r="B29" s="6">
        <v>24.7</v>
      </c>
      <c r="C29" s="28" t="s">
        <v>150</v>
      </c>
      <c r="D29" s="6" t="s">
        <v>82</v>
      </c>
      <c r="E29" s="35"/>
      <c r="F29" s="233" t="s">
        <v>557</v>
      </c>
      <c r="G29" s="83"/>
      <c r="H29" s="28" t="s">
        <v>150</v>
      </c>
      <c r="I29" s="6" t="s">
        <v>82</v>
      </c>
      <c r="J29" s="28"/>
      <c r="K29" s="162" t="s">
        <v>559</v>
      </c>
      <c r="L29" s="84"/>
      <c r="N29" s="17" t="s">
        <v>154</v>
      </c>
      <c r="O29" s="6">
        <v>24.7</v>
      </c>
      <c r="P29" s="3" t="s">
        <v>150</v>
      </c>
      <c r="Q29" s="6" t="s">
        <v>82</v>
      </c>
      <c r="R29" s="35"/>
      <c r="S29" s="233" t="s">
        <v>585</v>
      </c>
      <c r="T29" s="139"/>
      <c r="U29" s="28" t="s">
        <v>150</v>
      </c>
      <c r="V29" s="6" t="s">
        <v>82</v>
      </c>
      <c r="W29" s="28"/>
      <c r="X29" s="159" t="s">
        <v>586</v>
      </c>
      <c r="Y29" s="139"/>
    </row>
    <row r="30" spans="1:25" ht="18.95" customHeight="1" x14ac:dyDescent="0.2">
      <c r="A30" s="18">
        <v>18.3</v>
      </c>
      <c r="B30" s="774">
        <v>25</v>
      </c>
      <c r="C30" s="250" t="str">
        <f>'competitie lijst'!A91</f>
        <v>H</v>
      </c>
      <c r="D30" s="777" t="str">
        <f>'competitie lijst'!B94</f>
        <v>1&lt;2=18,30 tot 19,00</v>
      </c>
      <c r="E30" s="82">
        <f>'spelers bestand'!J94</f>
        <v>11.392405</v>
      </c>
      <c r="F30" s="7" t="str">
        <f>'competitie lijst'!O94</f>
        <v>Boere Piet</v>
      </c>
      <c r="G30" s="251"/>
      <c r="H30" s="250" t="str">
        <f>'competitie lijst'!A91</f>
        <v>H</v>
      </c>
      <c r="I30" s="777">
        <f>'spelers bestand'!G88</f>
        <v>2</v>
      </c>
      <c r="J30" s="82">
        <f>'spelers bestand'!J88</f>
        <v>12.793732499999999</v>
      </c>
      <c r="K30" s="7" t="str">
        <f>'competitie lijst'!O88</f>
        <v>Knip Ron</v>
      </c>
      <c r="L30" s="7"/>
      <c r="N30" s="18">
        <v>18.3</v>
      </c>
      <c r="O30" s="774">
        <v>25</v>
      </c>
      <c r="P30" s="250" t="str">
        <f>'competitie lijst'!A79</f>
        <v>G</v>
      </c>
      <c r="Q30" s="777" t="str">
        <f>'competitie lijst'!B74</f>
        <v>3&lt;14,00</v>
      </c>
      <c r="R30" s="82">
        <f>'spelers bestand'!J74</f>
        <v>19.333332500000001</v>
      </c>
      <c r="S30" s="8" t="str">
        <f>'competitie lijst'!O74</f>
        <v>Langerak Aart</v>
      </c>
      <c r="T30" s="251"/>
      <c r="U30" s="250" t="str">
        <f>'competitie lijst'!A79</f>
        <v>G</v>
      </c>
      <c r="V30" s="777" t="str">
        <f>'competitie lijst'!B75</f>
        <v>2=18,00 uur / vroeg</v>
      </c>
      <c r="W30" s="82">
        <f>'spelers bestand'!J75</f>
        <v>19.135802499999997</v>
      </c>
      <c r="X30" s="8" t="str">
        <f>'competitie lijst'!O75</f>
        <v>Dijk van Jan 7</v>
      </c>
      <c r="Y30" s="7"/>
    </row>
    <row r="31" spans="1:25" ht="18.95" customHeight="1" x14ac:dyDescent="0.2">
      <c r="A31" s="18">
        <v>18.3</v>
      </c>
      <c r="B31" s="774">
        <v>26</v>
      </c>
      <c r="C31" s="250" t="str">
        <f>'competitie lijst'!A79</f>
        <v>G</v>
      </c>
      <c r="D31" s="777">
        <f>'competitie lijst'!B83</f>
        <v>1</v>
      </c>
      <c r="E31" s="82">
        <f>'spelers bestand'!J83</f>
        <v>15.5</v>
      </c>
      <c r="F31" s="7" t="str">
        <f>'competitie lijst'!O83</f>
        <v>Duits Rene</v>
      </c>
      <c r="G31" s="251"/>
      <c r="H31" s="250" t="str">
        <f>'competitie lijst'!A79</f>
        <v>G</v>
      </c>
      <c r="I31" s="777" t="str">
        <f>'competitie lijst'!B75</f>
        <v>2=18,00 uur / vroeg</v>
      </c>
      <c r="J31" s="82">
        <f>'spelers bestand'!J75</f>
        <v>19.135802499999997</v>
      </c>
      <c r="K31" s="7" t="str">
        <f>'competitie lijst'!O75</f>
        <v>Dijk van Jan 7</v>
      </c>
      <c r="L31" s="7"/>
      <c r="N31" s="18">
        <v>18.3</v>
      </c>
      <c r="O31" s="774">
        <v>26</v>
      </c>
      <c r="P31" s="250" t="str">
        <f>'competitie lijst'!A91</f>
        <v>H</v>
      </c>
      <c r="Q31" s="777">
        <f>'competitie lijst'!B96</f>
        <v>3</v>
      </c>
      <c r="R31" s="82">
        <f>'spelers bestand'!J96</f>
        <v>9.5</v>
      </c>
      <c r="S31" s="8" t="str">
        <f>'competitie lijst'!O96</f>
        <v>Vliet v. Gerard</v>
      </c>
      <c r="T31" s="251"/>
      <c r="U31" s="250" t="str">
        <f>'competitie lijst'!A91</f>
        <v>H</v>
      </c>
      <c r="V31" s="777">
        <f>'competitie lijst'!B88</f>
        <v>2</v>
      </c>
      <c r="W31" s="82">
        <f>'spelers bestand'!J88</f>
        <v>12.793732499999999</v>
      </c>
      <c r="X31" s="8" t="str">
        <f>'competitie lijst'!O88</f>
        <v>Knip Ron</v>
      </c>
      <c r="Y31" s="7"/>
    </row>
    <row r="32" spans="1:25" ht="18.95" customHeight="1" x14ac:dyDescent="0.2">
      <c r="A32" s="18">
        <v>18.3</v>
      </c>
      <c r="B32" s="774">
        <v>27</v>
      </c>
      <c r="C32" s="250" t="str">
        <f>'competitie lijst'!A43</f>
        <v>D</v>
      </c>
      <c r="D32" s="777" t="str">
        <f>'competitie lijst'!B46</f>
        <v>1&lt;2=18,30</v>
      </c>
      <c r="E32" s="82">
        <f>'spelers bestand'!J46</f>
        <v>30.259740000000001</v>
      </c>
      <c r="F32" s="7" t="str">
        <f>'competitie lijst'!O46</f>
        <v xml:space="preserve">Berends Sjaak </v>
      </c>
      <c r="G32" s="251"/>
      <c r="H32" s="250" t="str">
        <f>'competitie lijst'!A43</f>
        <v>D</v>
      </c>
      <c r="I32" s="777">
        <f>'competitie lijst'!B40</f>
        <v>2</v>
      </c>
      <c r="J32" s="82">
        <f>'spelers bestand'!J40</f>
        <v>34.779949999999999</v>
      </c>
      <c r="K32" s="7" t="str">
        <f>'competitie lijst'!O40</f>
        <v>Brand Bert</v>
      </c>
      <c r="L32" s="7"/>
      <c r="N32" s="18">
        <v>18.3</v>
      </c>
      <c r="O32" s="774">
        <v>27</v>
      </c>
      <c r="P32" s="250" t="str">
        <f>'competitie lijst'!A91</f>
        <v>H</v>
      </c>
      <c r="Q32" s="777">
        <f>'competitie lijst'!B97</f>
        <v>3</v>
      </c>
      <c r="R32" s="82">
        <f>'spelers bestand'!J97</f>
        <v>9.5</v>
      </c>
      <c r="S32" s="8" t="str">
        <f>'competitie lijst'!O97</f>
        <v>Vlooswijk Co</v>
      </c>
      <c r="T32" s="251"/>
      <c r="U32" s="250" t="str">
        <f>'competitie lijst'!A91</f>
        <v>H</v>
      </c>
      <c r="V32" s="777">
        <f>'competitie lijst'!B92</f>
        <v>0</v>
      </c>
      <c r="W32" s="82">
        <f>'spelers bestand'!J92</f>
        <v>11.625</v>
      </c>
      <c r="X32" s="8" t="str">
        <f>'competitie lijst'!O92</f>
        <v>Werf v.d.Leo</v>
      </c>
      <c r="Y32" s="7"/>
    </row>
    <row r="33" spans="1:25" ht="18.95" customHeight="1" x14ac:dyDescent="0.2">
      <c r="A33" s="18">
        <v>18.3</v>
      </c>
      <c r="B33" s="774">
        <v>28</v>
      </c>
      <c r="C33" s="250" t="str">
        <f>'competitie lijst'!A55</f>
        <v>E</v>
      </c>
      <c r="D33" s="777">
        <f>'competitie lijst'!B58</f>
        <v>3</v>
      </c>
      <c r="E33" s="82">
        <f>'spelers bestand'!J58</f>
        <v>25.735295000000001</v>
      </c>
      <c r="F33" s="7" t="str">
        <f>'competitie lijst'!O58</f>
        <v>Boekraad Ad</v>
      </c>
      <c r="G33" s="251"/>
      <c r="H33" s="250" t="str">
        <f>'competitie lijst'!A55</f>
        <v>E</v>
      </c>
      <c r="I33" s="777" t="str">
        <f>'competitie lijst'!B52</f>
        <v>1=12,30na16,00&lt;2</v>
      </c>
      <c r="J33" s="82">
        <f>'spelers bestand'!J52</f>
        <v>27.833752499999996</v>
      </c>
      <c r="K33" s="7" t="str">
        <f>'competitie lijst'!O52</f>
        <v>Zanten v.Gerard</v>
      </c>
      <c r="L33" s="7"/>
      <c r="N33" s="18">
        <v>18.3</v>
      </c>
      <c r="O33" s="774">
        <v>28</v>
      </c>
      <c r="P33" s="250" t="str">
        <f>'competitie lijst'!A31</f>
        <v>C</v>
      </c>
      <c r="Q33" s="777">
        <f>'competitie lijst'!B34</f>
        <v>3</v>
      </c>
      <c r="R33" s="82">
        <f>'spelers bestand'!J34</f>
        <v>39.262472500000001</v>
      </c>
      <c r="S33" s="7" t="str">
        <f>'competitie lijst'!O34</f>
        <v>Wildschut Jan</v>
      </c>
      <c r="T33" s="251"/>
      <c r="U33" s="250" t="str">
        <f>'competitie lijst'!A31</f>
        <v>C</v>
      </c>
      <c r="V33" s="777" t="str">
        <f>'competitie lijst'!B30</f>
        <v>2&lt;18,30</v>
      </c>
      <c r="W33" s="82">
        <f>'spelers bestand'!J30</f>
        <v>40.521627500000001</v>
      </c>
      <c r="X33" s="7" t="str">
        <f>'competitie lijst'!O30</f>
        <v>Pol v.d.Joop</v>
      </c>
      <c r="Y33" s="7"/>
    </row>
    <row r="34" spans="1:25" ht="18.95" customHeight="1" x14ac:dyDescent="0.2">
      <c r="A34" s="18">
        <v>18.3</v>
      </c>
      <c r="B34" s="774">
        <v>29</v>
      </c>
      <c r="C34" s="250" t="str">
        <f>'competitie lijst'!A91</f>
        <v>H</v>
      </c>
      <c r="D34" s="777" t="str">
        <f>'competitie lijst'!B93</f>
        <v>2&lt;20,00</v>
      </c>
      <c r="E34" s="82">
        <f>'spelers bestand'!J93</f>
        <v>9.5</v>
      </c>
      <c r="F34" s="7" t="str">
        <f>'competitie lijst'!O93</f>
        <v>Kamp van de Hennie*</v>
      </c>
      <c r="G34" s="251"/>
      <c r="H34" s="250" t="str">
        <f>'competitie lijst'!A91</f>
        <v>H</v>
      </c>
      <c r="I34" s="777">
        <f>'competitie lijst'!B89</f>
        <v>3</v>
      </c>
      <c r="J34" s="82">
        <f>'spelers bestand'!J89</f>
        <v>11.1725675</v>
      </c>
      <c r="K34" s="7" t="str">
        <f>'competitie lijst'!O89</f>
        <v>Mathijsen Bert*</v>
      </c>
      <c r="L34" s="7"/>
      <c r="N34" s="18">
        <v>18.3</v>
      </c>
      <c r="O34" s="774">
        <v>29</v>
      </c>
      <c r="P34" s="250" t="str">
        <f>'competitie lijst'!A67</f>
        <v>F</v>
      </c>
      <c r="Q34" s="777">
        <f>'competitie lijst'!B72</f>
        <v>3</v>
      </c>
      <c r="R34" s="82">
        <f>'spelers bestand'!J72</f>
        <v>20.570387500000002</v>
      </c>
      <c r="S34" s="8" t="str">
        <f>'competitie lijst'!O72</f>
        <v xml:space="preserve">Rooijen van Joop </v>
      </c>
      <c r="T34" s="251"/>
      <c r="U34" s="250" t="str">
        <f>'competitie lijst'!A67</f>
        <v>F</v>
      </c>
      <c r="V34" s="777">
        <f>'competitie lijst'!B64</f>
        <v>2</v>
      </c>
      <c r="W34" s="82">
        <f>'spelers bestand'!J64</f>
        <v>23.396675000000002</v>
      </c>
      <c r="X34" s="8" t="str">
        <f>'competitie lijst'!O64</f>
        <v>Vliet v. Cees</v>
      </c>
      <c r="Y34" s="7"/>
    </row>
    <row r="35" spans="1:25" ht="18.95" customHeight="1" x14ac:dyDescent="0.2">
      <c r="A35" s="18">
        <v>18.3</v>
      </c>
      <c r="B35" s="774">
        <v>30</v>
      </c>
      <c r="C35" s="250" t="str">
        <f>'competitie lijst'!A79</f>
        <v>G</v>
      </c>
      <c r="D35" s="777">
        <f>'competitie lijst'!B81</f>
        <v>3</v>
      </c>
      <c r="E35" s="82">
        <f>'spelers bestand'!J81</f>
        <v>16.842722500000001</v>
      </c>
      <c r="F35" s="7" t="str">
        <f>'competitie lijst'!O81</f>
        <v>Kooten van Gijs</v>
      </c>
      <c r="G35" s="251"/>
      <c r="H35" s="250" t="str">
        <f>'competitie lijst'!A79</f>
        <v>G</v>
      </c>
      <c r="I35" s="777">
        <f>'competitie lijst'!B77</f>
        <v>3</v>
      </c>
      <c r="J35" s="82">
        <f>'spelers bestand'!J77</f>
        <v>17.857142500000002</v>
      </c>
      <c r="K35" s="7" t="str">
        <f>'competitie lijst'!O77</f>
        <v>Rheenen van Ton</v>
      </c>
      <c r="L35" s="7"/>
      <c r="N35" s="18">
        <v>18.3</v>
      </c>
      <c r="O35" s="774">
        <v>30</v>
      </c>
      <c r="P35" s="250" t="str">
        <f>'competitie lijst'!A55</f>
        <v>E</v>
      </c>
      <c r="Q35" s="777">
        <f>'competitie lijst'!B60</f>
        <v>3</v>
      </c>
      <c r="R35" s="82">
        <f>'spelers bestand'!J60</f>
        <v>25.109649999999998</v>
      </c>
      <c r="S35" s="8" t="str">
        <f>'competitie lijst'!O60</f>
        <v>Minnema Jan</v>
      </c>
      <c r="T35" s="251"/>
      <c r="U35" s="250" t="str">
        <f>'competitie lijst'!A55</f>
        <v>E</v>
      </c>
      <c r="V35" s="777" t="str">
        <f>'competitie lijst'!B52</f>
        <v>1=12,30na16,00&lt;2</v>
      </c>
      <c r="W35" s="82">
        <f>'spelers bestand'!J52</f>
        <v>27.833752499999996</v>
      </c>
      <c r="X35" s="8" t="str">
        <f>'competitie lijst'!O52</f>
        <v>Zanten v.Gerard</v>
      </c>
      <c r="Y35" s="7"/>
    </row>
    <row r="36" spans="1:25" ht="18.95" customHeight="1" x14ac:dyDescent="0.2">
      <c r="A36" s="18">
        <v>19</v>
      </c>
      <c r="B36" s="774">
        <v>31</v>
      </c>
      <c r="C36" s="250" t="str">
        <f>'competitie lijst'!A31</f>
        <v>C</v>
      </c>
      <c r="D36" s="777">
        <f>'competitie lijst'!B32</f>
        <v>0</v>
      </c>
      <c r="E36" s="82">
        <f>'spelers bestand'!J32</f>
        <v>39.840182499999997</v>
      </c>
      <c r="F36" s="7" t="str">
        <f>'competitie lijst'!O32</f>
        <v>Helsdingen Ab</v>
      </c>
      <c r="G36" s="251"/>
      <c r="H36" s="250" t="str">
        <f>'competitie lijst'!A31</f>
        <v>C</v>
      </c>
      <c r="I36" s="777" t="str">
        <f>'competitie lijst'!B30</f>
        <v>2&lt;18,30</v>
      </c>
      <c r="J36" s="82">
        <f>'spelers bestand'!J30</f>
        <v>40.521627500000001</v>
      </c>
      <c r="K36" s="7" t="str">
        <f>'competitie lijst'!O30</f>
        <v>Pol v.d.Joop</v>
      </c>
      <c r="L36" s="7"/>
      <c r="N36" s="18">
        <v>19</v>
      </c>
      <c r="O36" s="774">
        <v>31</v>
      </c>
      <c r="P36" s="252" t="str">
        <f>'competitie lijst'!A43</f>
        <v>D</v>
      </c>
      <c r="Q36" s="777">
        <f>'competitie lijst'!B48</f>
        <v>3</v>
      </c>
      <c r="R36" s="82">
        <f>'spelers bestand'!J48</f>
        <v>30.131580000000003</v>
      </c>
      <c r="S36" s="7" t="str">
        <f>'competitie lijst'!O48</f>
        <v>Bos Siem</v>
      </c>
      <c r="T36" s="251"/>
      <c r="U36" s="250" t="str">
        <f>'competitie lijst'!A43</f>
        <v>D</v>
      </c>
      <c r="V36" s="777">
        <f>'competitie lijst'!B40</f>
        <v>2</v>
      </c>
      <c r="W36" s="82">
        <f>'spelers bestand'!J40</f>
        <v>34.779949999999999</v>
      </c>
      <c r="X36" s="7" t="str">
        <f>'competitie lijst'!O40</f>
        <v>Brand Bert</v>
      </c>
      <c r="Y36" s="7"/>
    </row>
    <row r="37" spans="1:25" ht="18.95" customHeight="1" x14ac:dyDescent="0.2">
      <c r="A37" s="18">
        <v>19</v>
      </c>
      <c r="B37" s="774">
        <v>32</v>
      </c>
      <c r="C37" s="250" t="str">
        <f>'competitie lijst'!A67</f>
        <v>F</v>
      </c>
      <c r="D37" s="777" t="str">
        <f>'competitie lijst'!B70</f>
        <v>2&lt;19,00</v>
      </c>
      <c r="E37" s="82">
        <f>'spelers bestand'!J70</f>
        <v>22.058822500000002</v>
      </c>
      <c r="F37" s="8" t="str">
        <f>'competitie lijst'!O70</f>
        <v>Muller Arthur</v>
      </c>
      <c r="G37" s="251"/>
      <c r="H37" s="250" t="str">
        <f>'competitie lijst'!A67</f>
        <v>F</v>
      </c>
      <c r="I37" s="777">
        <f>'competitie lijst'!B64</f>
        <v>2</v>
      </c>
      <c r="J37" s="82">
        <f>'spelers bestand'!J64</f>
        <v>23.396675000000002</v>
      </c>
      <c r="K37" s="7" t="str">
        <f>'competitie lijst'!O64</f>
        <v>Vliet v. Cees</v>
      </c>
      <c r="L37" s="7"/>
      <c r="N37" s="18">
        <v>19</v>
      </c>
      <c r="O37" s="774">
        <v>32</v>
      </c>
      <c r="P37" s="250" t="str">
        <f>'competitie lijst'!A91</f>
        <v>H</v>
      </c>
      <c r="Q37" s="777" t="str">
        <f>'competitie lijst'!B93</f>
        <v>2&lt;20,00</v>
      </c>
      <c r="R37" s="82">
        <f>'spelers bestand'!J93</f>
        <v>9.5</v>
      </c>
      <c r="S37" s="8" t="str">
        <f>'competitie lijst'!O93</f>
        <v>Kamp van de Hennie*</v>
      </c>
      <c r="T37" s="251"/>
      <c r="U37" s="250" t="str">
        <f>'competitie lijst'!A91</f>
        <v>H</v>
      </c>
      <c r="V37" s="777" t="str">
        <f>'competitie lijst'!B91</f>
        <v>3&lt;14,00</v>
      </c>
      <c r="W37" s="82">
        <f>'spelers bestand'!J91</f>
        <v>12.103175</v>
      </c>
      <c r="X37" s="8" t="str">
        <f>'competitie lijst'!O91</f>
        <v>Janowski Ed</v>
      </c>
      <c r="Y37" s="7"/>
    </row>
    <row r="38" spans="1:25" ht="18.95" customHeight="1" x14ac:dyDescent="0.2">
      <c r="A38" s="18">
        <v>19</v>
      </c>
      <c r="B38" s="774">
        <v>33</v>
      </c>
      <c r="C38" s="250" t="str">
        <f>'competitie lijst'!A55</f>
        <v>E</v>
      </c>
      <c r="D38" s="777">
        <f>'competitie lijst'!B59</f>
        <v>3</v>
      </c>
      <c r="E38" s="82">
        <f>'spelers bestand'!J59</f>
        <v>25.5</v>
      </c>
      <c r="F38" s="7" t="str">
        <f>'competitie lijst'!O59</f>
        <v>Gelder van Frans</v>
      </c>
      <c r="G38" s="251"/>
      <c r="H38" s="250" t="str">
        <f>'competitie lijst'!A55</f>
        <v>E</v>
      </c>
      <c r="I38" s="777" t="str">
        <f>'competitie lijst'!B51</f>
        <v>2&lt;1</v>
      </c>
      <c r="J38" s="82">
        <f>'spelers bestand'!J51</f>
        <v>27.889150000000001</v>
      </c>
      <c r="K38" s="7" t="str">
        <f>'competitie lijst'!O51</f>
        <v>Gent v. Hans</v>
      </c>
      <c r="L38" s="7"/>
      <c r="N38" s="18">
        <v>19</v>
      </c>
      <c r="O38" s="774">
        <v>33</v>
      </c>
      <c r="P38" s="252" t="str">
        <f>'competitie lijst'!A55</f>
        <v>E</v>
      </c>
      <c r="Q38" s="777">
        <f>'competitie lijst'!B57</f>
        <v>2</v>
      </c>
      <c r="R38" s="82">
        <f>'spelers bestand'!J57</f>
        <v>27.013422500000001</v>
      </c>
      <c r="S38" s="7" t="str">
        <f>'competitie lijst'!O57</f>
        <v>Wit de Jan</v>
      </c>
      <c r="T38" s="251"/>
      <c r="U38" s="250" t="str">
        <f>'competitie lijst'!A55</f>
        <v>E</v>
      </c>
      <c r="V38" s="777">
        <f>'competitie lijst'!B55</f>
        <v>2</v>
      </c>
      <c r="W38" s="82">
        <f>'spelers bestand'!J55</f>
        <v>27.197149999999997</v>
      </c>
      <c r="X38" s="7" t="str">
        <f>'competitie lijst'!O55</f>
        <v>Verkleij Cock</v>
      </c>
      <c r="Y38" s="7"/>
    </row>
    <row r="39" spans="1:25" ht="18.95" customHeight="1" x14ac:dyDescent="0.2">
      <c r="A39" s="18">
        <v>19.3</v>
      </c>
      <c r="B39" s="774">
        <v>34</v>
      </c>
      <c r="C39" s="250" t="str">
        <f>'competitie lijst'!A7</f>
        <v>A</v>
      </c>
      <c r="D39" s="777">
        <f>'competitie lijst'!B8</f>
        <v>3</v>
      </c>
      <c r="E39" s="82">
        <f>'spelers bestand'!J8</f>
        <v>66.020407500000005</v>
      </c>
      <c r="F39" s="7" t="str">
        <f>'competitie lijst'!O8</f>
        <v>Kolfschoten Tom</v>
      </c>
      <c r="G39" s="251"/>
      <c r="H39" s="250" t="str">
        <f>'competitie lijst'!A7</f>
        <v>A</v>
      </c>
      <c r="I39" s="777">
        <f>'competitie lijst'!B6</f>
        <v>2</v>
      </c>
      <c r="J39" s="82">
        <f>'spelers bestand'!J6</f>
        <v>72.5352125</v>
      </c>
      <c r="K39" s="7" t="str">
        <f>'competitie lijst'!O6</f>
        <v>Oostrum van Piet</v>
      </c>
      <c r="L39" s="7"/>
      <c r="N39" s="18">
        <v>19.3</v>
      </c>
      <c r="O39" s="774">
        <v>34</v>
      </c>
      <c r="P39" s="252" t="str">
        <f>'competitie lijst'!A7</f>
        <v>A</v>
      </c>
      <c r="Q39" s="777" t="str">
        <f>'competitie lijst'!B9</f>
        <v>2&lt;20,00</v>
      </c>
      <c r="R39" s="82">
        <f>'spelers bestand'!J9</f>
        <v>64.074074999999993</v>
      </c>
      <c r="S39" s="7" t="str">
        <f>'competitie lijst'!O9</f>
        <v>Vlooswijk Cees</v>
      </c>
      <c r="T39" s="251"/>
      <c r="U39" s="250" t="str">
        <f>'competitie lijst'!A7</f>
        <v>A</v>
      </c>
      <c r="V39" s="777" t="str">
        <f>'competitie lijst'!B7</f>
        <v>1 &lt;uitzondering 2 vroeg</v>
      </c>
      <c r="W39" s="82">
        <f>'spelers bestand'!J7</f>
        <v>70.344827499999994</v>
      </c>
      <c r="X39" s="7" t="str">
        <f>'competitie lijst'!O7</f>
        <v>Zande v.d.Piet</v>
      </c>
      <c r="Y39" s="7"/>
    </row>
    <row r="40" spans="1:25" ht="18.95" customHeight="1" x14ac:dyDescent="0.2">
      <c r="A40" s="18">
        <v>19.3</v>
      </c>
      <c r="B40" s="774">
        <v>35</v>
      </c>
      <c r="C40" s="250" t="str">
        <f>'competitie lijst'!A43</f>
        <v>D</v>
      </c>
      <c r="D40" s="777">
        <f>'competitie lijst'!B48</f>
        <v>3</v>
      </c>
      <c r="E40" s="82">
        <f>'spelers bestand'!J48</f>
        <v>30.131580000000003</v>
      </c>
      <c r="F40" s="7" t="str">
        <f>'competitie lijst'!O48</f>
        <v>Bos Siem</v>
      </c>
      <c r="G40" s="251"/>
      <c r="H40" s="250" t="str">
        <f>'competitie lijst'!A43</f>
        <v>D</v>
      </c>
      <c r="I40" s="777">
        <f>'competitie lijst'!B38</f>
        <v>3</v>
      </c>
      <c r="J40" s="82">
        <f>'spelers bestand'!J38</f>
        <v>37.558685000000004</v>
      </c>
      <c r="K40" s="7" t="str">
        <f>'competitie lijst'!O38</f>
        <v>Verleun Jan</v>
      </c>
      <c r="L40" s="7"/>
      <c r="N40" s="18">
        <v>19.3</v>
      </c>
      <c r="O40" s="774">
        <v>35</v>
      </c>
      <c r="P40" s="250" t="str">
        <f>'competitie lijst'!A19</f>
        <v>B</v>
      </c>
      <c r="Q40" s="777">
        <f>'competitie lijst'!B21</f>
        <v>3</v>
      </c>
      <c r="R40" s="82">
        <f>'spelers bestand'!J21</f>
        <v>47.067900000000002</v>
      </c>
      <c r="S40" s="7" t="str">
        <f>'competitie lijst'!O21</f>
        <v>Kraan Ries</v>
      </c>
      <c r="T40" s="251"/>
      <c r="U40" s="250" t="str">
        <f>'competitie lijst'!A19</f>
        <v>B</v>
      </c>
      <c r="V40" s="777" t="str">
        <f>'competitie lijst'!B19</f>
        <v>2&lt;3</v>
      </c>
      <c r="W40" s="82">
        <f>'spelers bestand'!J19</f>
        <v>52.091837500000004</v>
      </c>
      <c r="X40" s="7" t="str">
        <f>'competitie lijst'!O19</f>
        <v>Schaik van Koos</v>
      </c>
      <c r="Y40" s="7"/>
    </row>
    <row r="41" spans="1:25" ht="18.95" customHeight="1" x14ac:dyDescent="0.2">
      <c r="A41" s="18">
        <v>19.3</v>
      </c>
      <c r="B41" s="774">
        <v>36</v>
      </c>
      <c r="C41" s="250" t="str">
        <f>'competitie lijst'!A19</f>
        <v>B</v>
      </c>
      <c r="D41" s="777">
        <f>'competitie lijst'!B22</f>
        <v>3</v>
      </c>
      <c r="E41" s="82">
        <f>'spelers bestand'!J22</f>
        <v>38.988095000000001</v>
      </c>
      <c r="F41" s="7" t="str">
        <f>'competitie lijst'!O22</f>
        <v>uitgevallen Levering Bas*</v>
      </c>
      <c r="G41" s="251"/>
      <c r="H41" s="250" t="str">
        <f>'competitie lijst'!A19</f>
        <v>B</v>
      </c>
      <c r="I41" s="777">
        <f>'competitie lijst'!B16</f>
        <v>2</v>
      </c>
      <c r="J41" s="82">
        <f>'spelers bestand'!J16</f>
        <v>54.712642499999994</v>
      </c>
      <c r="K41" s="7" t="str">
        <f>'competitie lijst'!O16</f>
        <v>Haselkamp v.d.Toon</v>
      </c>
      <c r="L41" s="7"/>
      <c r="N41" s="18">
        <v>19.3</v>
      </c>
      <c r="O41" s="774">
        <v>36</v>
      </c>
      <c r="P41" s="250" t="str">
        <f>'competitie lijst'!A79</f>
        <v>G</v>
      </c>
      <c r="Q41" s="777">
        <f>'competitie lijst'!B85</f>
        <v>3</v>
      </c>
      <c r="R41" s="82">
        <f>'spelers bestand'!J85</f>
        <v>14.296634999999998</v>
      </c>
      <c r="S41" s="8" t="str">
        <f>'competitie lijst'!O85</f>
        <v>Carton Hans</v>
      </c>
      <c r="T41" s="251"/>
      <c r="U41" s="250" t="str">
        <f>'competitie lijst'!A79</f>
        <v>G</v>
      </c>
      <c r="V41" s="777" t="str">
        <f>'competitie lijst'!B80</f>
        <v>2 werk</v>
      </c>
      <c r="W41" s="82">
        <f>'spelers bestand'!J80</f>
        <v>17.402597499999999</v>
      </c>
      <c r="X41" s="8" t="str">
        <f>'competitie lijst'!O80</f>
        <v>Langenberg Jaap</v>
      </c>
      <c r="Y41" s="7"/>
    </row>
    <row r="42" spans="1:25" ht="18.95" customHeight="1" x14ac:dyDescent="0.2">
      <c r="A42" s="18">
        <v>20</v>
      </c>
      <c r="B42" s="774">
        <v>37</v>
      </c>
      <c r="C42" s="250" t="str">
        <f>'competitie lijst'!A19</f>
        <v>B</v>
      </c>
      <c r="D42" s="777" t="str">
        <f>'competitie lijst'!B23</f>
        <v>2 (i.v.m.werk)</v>
      </c>
      <c r="E42" s="82">
        <f>'spelers bestand'!J23</f>
        <v>44.438877500000004</v>
      </c>
      <c r="F42" s="7" t="str">
        <f>'competitie lijst'!O23</f>
        <v>Scheel Jaap</v>
      </c>
      <c r="G42" s="251"/>
      <c r="H42" s="250" t="str">
        <f>'competitie lijst'!A19</f>
        <v>B</v>
      </c>
      <c r="I42" s="777">
        <f>'competitie lijst'!B15</f>
        <v>3</v>
      </c>
      <c r="J42" s="82">
        <f>'spelers bestand'!J15</f>
        <v>55.052492500000007</v>
      </c>
      <c r="K42" s="7" t="str">
        <f>'competitie lijst'!O15</f>
        <v xml:space="preserve">Wissel de Ben </v>
      </c>
      <c r="L42" s="7"/>
      <c r="N42" s="18">
        <v>20</v>
      </c>
      <c r="O42" s="774">
        <v>37</v>
      </c>
      <c r="P42" s="250" t="str">
        <f>'competitie lijst'!A67</f>
        <v>F</v>
      </c>
      <c r="Q42" s="777" t="str">
        <f>'competitie lijst'!B73</f>
        <v>2&lt;19,00</v>
      </c>
      <c r="R42" s="82">
        <f>'spelers bestand'!J73</f>
        <v>19.967532499999997</v>
      </c>
      <c r="S42" s="8" t="str">
        <f>'competitie lijst'!O73</f>
        <v>Wieringen v. Albert</v>
      </c>
      <c r="T42" s="251"/>
      <c r="U42" s="250" t="str">
        <f>'competitie lijst'!A67</f>
        <v>F</v>
      </c>
      <c r="V42" s="777" t="str">
        <f>'competitie lijst'!B68</f>
        <v>2&lt;20,00 werk</v>
      </c>
      <c r="W42" s="82">
        <f>'spelers bestand'!J68</f>
        <v>22.214855</v>
      </c>
      <c r="X42" s="8" t="str">
        <f>'competitie lijst'!O68</f>
        <v>Hoefs Marius</v>
      </c>
      <c r="Y42" s="7"/>
    </row>
    <row r="43" spans="1:25" ht="18.95" customHeight="1" x14ac:dyDescent="0.2">
      <c r="A43" s="18">
        <v>20</v>
      </c>
      <c r="B43" s="774">
        <v>38</v>
      </c>
      <c r="C43" s="250" t="str">
        <f>'competitie lijst'!A43</f>
        <v>D</v>
      </c>
      <c r="D43" s="777">
        <f>'competitie lijst'!B47</f>
        <v>2</v>
      </c>
      <c r="E43" s="82">
        <f>'spelers bestand'!J47</f>
        <v>30.226700000000001</v>
      </c>
      <c r="F43" s="7" t="str">
        <f>'competitie lijst'!O47</f>
        <v xml:space="preserve">Achterberg Arnold </v>
      </c>
      <c r="G43" s="251"/>
      <c r="H43" s="250" t="str">
        <f>'competitie lijst'!A43</f>
        <v>D</v>
      </c>
      <c r="I43" s="777">
        <f>'competitie lijst'!B39</f>
        <v>3</v>
      </c>
      <c r="J43" s="82">
        <f>'spelers bestand'!J39</f>
        <v>35.602409999999999</v>
      </c>
      <c r="K43" s="7" t="str">
        <f>'competitie lijst'!O39</f>
        <v>Eijk v. Cees</v>
      </c>
      <c r="L43" s="7"/>
      <c r="N43" s="18">
        <v>20</v>
      </c>
      <c r="O43" s="774">
        <v>38</v>
      </c>
      <c r="P43" s="252" t="str">
        <f>'competitie lijst'!A19</f>
        <v>B</v>
      </c>
      <c r="Q43" s="777" t="str">
        <f>'competitie lijst'!B23</f>
        <v>2 (i.v.m.werk)</v>
      </c>
      <c r="R43" s="82">
        <f>'spelers bestand'!J23</f>
        <v>44.438877500000004</v>
      </c>
      <c r="S43" s="7" t="str">
        <f>'competitie lijst'!O23</f>
        <v>Scheel Jaap</v>
      </c>
      <c r="T43" s="251"/>
      <c r="U43" s="250" t="str">
        <f>'competitie lijst'!A19</f>
        <v>B</v>
      </c>
      <c r="V43" s="777">
        <f>'competitie lijst'!B17</f>
        <v>3</v>
      </c>
      <c r="W43" s="82">
        <f>'spelers bestand'!J17</f>
        <v>54.054054999999998</v>
      </c>
      <c r="X43" s="7" t="str">
        <f>'competitie lijst'!O17</f>
        <v>Rooijen van Albert</v>
      </c>
      <c r="Y43" s="7"/>
    </row>
    <row r="44" spans="1:25" ht="18.95" customHeight="1" x14ac:dyDescent="0.2">
      <c r="A44" s="18">
        <v>20</v>
      </c>
      <c r="B44" s="774">
        <v>39</v>
      </c>
      <c r="C44" s="250" t="str">
        <f>'competitie lijst'!A7</f>
        <v>A</v>
      </c>
      <c r="D44" s="777">
        <f>'competitie lijst'!B10</f>
        <v>1</v>
      </c>
      <c r="E44" s="82">
        <f>'spelers bestand'!J10</f>
        <v>62.325582499999996</v>
      </c>
      <c r="F44" s="7" t="str">
        <f>'competitie lijst'!O10</f>
        <v>Hoogeboom Hennie</v>
      </c>
      <c r="G44" s="251"/>
      <c r="H44" s="250" t="str">
        <f>'competitie lijst'!A7</f>
        <v>A</v>
      </c>
      <c r="I44" s="777" t="str">
        <f>'competitie lijst'!B4</f>
        <v>2 (i.v.m.werk)</v>
      </c>
      <c r="J44" s="82">
        <f>'spelers bestand'!J4</f>
        <v>119.87179500000001</v>
      </c>
      <c r="K44" s="7" t="str">
        <f>'competitie lijst'!O4</f>
        <v>Bouwman Ad</v>
      </c>
      <c r="L44" s="7"/>
      <c r="N44" s="18">
        <v>20</v>
      </c>
      <c r="O44" s="774">
        <v>39</v>
      </c>
      <c r="P44" s="252" t="str">
        <f>'competitie lijst'!A7</f>
        <v>A</v>
      </c>
      <c r="Q44" s="777">
        <f>'competitie lijst'!B12</f>
        <v>3</v>
      </c>
      <c r="R44" s="82">
        <f>'spelers bestand'!J12</f>
        <v>58.771007500000003</v>
      </c>
      <c r="S44" s="7" t="str">
        <f>'competitie lijst'!O12</f>
        <v>Overleden Anton Kolfschoten</v>
      </c>
      <c r="T44" s="251"/>
      <c r="U44" s="250" t="str">
        <f>'competitie lijst'!A7</f>
        <v>A</v>
      </c>
      <c r="V44" s="777" t="str">
        <f>'competitie lijst'!B4</f>
        <v>2 (i.v.m.werk)</v>
      </c>
      <c r="W44" s="82">
        <f>'spelers bestand'!J4</f>
        <v>119.87179500000001</v>
      </c>
      <c r="X44" s="7" t="str">
        <f>'competitie lijst'!O4</f>
        <v>Bouwman Ad</v>
      </c>
      <c r="Y44" s="7"/>
    </row>
    <row r="45" spans="1:25" ht="18.95" customHeight="1" x14ac:dyDescent="0.2">
      <c r="A45" s="18">
        <v>20.3</v>
      </c>
      <c r="B45" s="774">
        <v>40</v>
      </c>
      <c r="C45" s="250" t="str">
        <f>'competitie lijst'!A19</f>
        <v>B</v>
      </c>
      <c r="D45" s="777" t="str">
        <f>'competitie lijst'!B20</f>
        <v>1&lt;12,30</v>
      </c>
      <c r="E45" s="82">
        <f>'spelers bestand'!J20</f>
        <v>49.466949999999997</v>
      </c>
      <c r="F45" s="7" t="str">
        <f>'competitie lijst'!O20</f>
        <v>Wijk v.Ton</v>
      </c>
      <c r="G45" s="251"/>
      <c r="H45" s="250" t="str">
        <f>'competitie lijst'!A19</f>
        <v>B</v>
      </c>
      <c r="I45" s="777" t="str">
        <f>'competitie lijst'!B18</f>
        <v>2&lt;20,00 werk</v>
      </c>
      <c r="J45" s="82">
        <f>'spelers bestand'!J18</f>
        <v>53.942115000000001</v>
      </c>
      <c r="K45" s="7" t="str">
        <f>'competitie lijst'!O18</f>
        <v>Witjes Ge</v>
      </c>
      <c r="L45" s="7"/>
      <c r="N45" s="18">
        <v>20.3</v>
      </c>
      <c r="O45" s="774">
        <v>40</v>
      </c>
      <c r="P45" s="252" t="str">
        <f>'competitie lijst'!A31</f>
        <v>C</v>
      </c>
      <c r="Q45" s="777">
        <f>'competitie lijst'!B36</f>
        <v>3</v>
      </c>
      <c r="R45" s="82">
        <f>'spelers bestand'!J36</f>
        <v>37.853470000000002</v>
      </c>
      <c r="S45" s="7" t="str">
        <f>'competitie lijst'!O36</f>
        <v>Groenewoud Dick</v>
      </c>
      <c r="T45" s="251"/>
      <c r="U45" s="250" t="str">
        <f>'competitie lijst'!A31</f>
        <v>C</v>
      </c>
      <c r="V45" s="777" t="str">
        <f>'competitie lijst'!B28</f>
        <v>2&lt;20,00</v>
      </c>
      <c r="W45" s="82">
        <f>'spelers bestand'!J28</f>
        <v>43.318485000000003</v>
      </c>
      <c r="X45" s="7" t="str">
        <f>'competitie lijst'!O28</f>
        <v>Vendrig Kees</v>
      </c>
      <c r="Y45" s="7"/>
    </row>
    <row r="46" spans="1:25" ht="18.95" customHeight="1" x14ac:dyDescent="0.2">
      <c r="A46" s="18">
        <v>20.3</v>
      </c>
      <c r="B46" s="774">
        <v>41</v>
      </c>
      <c r="C46" s="250" t="str">
        <f>'competitie lijst'!A31</f>
        <v>C</v>
      </c>
      <c r="D46" s="777">
        <f>'competitie lijst'!B34</f>
        <v>3</v>
      </c>
      <c r="E46" s="82">
        <f>'spelers bestand'!J34</f>
        <v>39.262472500000001</v>
      </c>
      <c r="F46" s="7" t="str">
        <f>'competitie lijst'!O34</f>
        <v>Wildschut Jan</v>
      </c>
      <c r="G46" s="251"/>
      <c r="H46" s="250" t="str">
        <f>'competitie lijst'!A31</f>
        <v>C</v>
      </c>
      <c r="I46" s="777" t="str">
        <f>'competitie lijst'!B28</f>
        <v>2&lt;20,00</v>
      </c>
      <c r="J46" s="82">
        <f>'spelers bestand'!J28</f>
        <v>43.318485000000003</v>
      </c>
      <c r="K46" s="7" t="str">
        <f>'competitie lijst'!O28</f>
        <v>Vendrig Kees</v>
      </c>
      <c r="L46" s="7"/>
      <c r="N46" s="18">
        <v>20.3</v>
      </c>
      <c r="O46" s="774">
        <v>41</v>
      </c>
      <c r="P46" s="250" t="str">
        <f>'competitie lijst'!A31</f>
        <v>C</v>
      </c>
      <c r="Q46" s="777" t="str">
        <f>'competitie lijst'!B35</f>
        <v>2&lt;20,00</v>
      </c>
      <c r="R46" s="82">
        <f>'spelers bestand'!J35</f>
        <v>38.925437500000001</v>
      </c>
      <c r="S46" s="7" t="str">
        <f>'competitie lijst'!O35</f>
        <v>Beem v.Gerrit</v>
      </c>
      <c r="T46" s="251"/>
      <c r="U46" s="250" t="str">
        <f>'competitie lijst'!A31</f>
        <v>C</v>
      </c>
      <c r="V46" s="777">
        <f>'competitie lijst'!B29</f>
        <v>3</v>
      </c>
      <c r="W46" s="82">
        <f>'spelers bestand'!J29</f>
        <v>57.268722500000003</v>
      </c>
      <c r="X46" s="7" t="str">
        <f>'competitie lijst'!O29</f>
        <v>Brand Piet*</v>
      </c>
      <c r="Y46" s="7"/>
    </row>
    <row r="47" spans="1:25" ht="18.95" customHeight="1" x14ac:dyDescent="0.2">
      <c r="A47" s="18">
        <v>20.3</v>
      </c>
      <c r="B47" s="774">
        <v>42</v>
      </c>
      <c r="C47" s="250" t="str">
        <f>'competitie lijst'!A55</f>
        <v>E</v>
      </c>
      <c r="D47" s="777">
        <f>'competitie lijst'!B61</f>
        <v>3</v>
      </c>
      <c r="E47" s="82">
        <f>'spelers bestand'!J61</f>
        <v>24.064169999999997</v>
      </c>
      <c r="F47" s="7" t="str">
        <f>'competitie lijst'!O61</f>
        <v>Groot de Peter</v>
      </c>
      <c r="G47" s="251"/>
      <c r="H47" s="250" t="str">
        <f>'competitie lijst'!A55</f>
        <v>E</v>
      </c>
      <c r="I47" s="777">
        <f>'competitie lijst'!B55</f>
        <v>2</v>
      </c>
      <c r="J47" s="82">
        <f>'spelers bestand'!J55</f>
        <v>27.197149999999997</v>
      </c>
      <c r="K47" s="7" t="str">
        <f>'competitie lijst'!O55</f>
        <v>Verkleij Cock</v>
      </c>
      <c r="L47" s="7"/>
      <c r="N47" s="18">
        <v>20.3</v>
      </c>
      <c r="O47" s="774">
        <v>42</v>
      </c>
      <c r="P47" s="250" t="str">
        <f>'competitie lijst'!A19</f>
        <v>B</v>
      </c>
      <c r="Q47" s="777">
        <f>'competitie lijst'!B22</f>
        <v>3</v>
      </c>
      <c r="R47" s="82">
        <f>'spelers bestand'!J22</f>
        <v>38.988095000000001</v>
      </c>
      <c r="S47" s="7" t="str">
        <f>'competitie lijst'!O22</f>
        <v>uitgevallen Levering Bas*</v>
      </c>
      <c r="T47" s="251"/>
      <c r="U47" s="250" t="str">
        <f>'competitie lijst'!A19</f>
        <v>B</v>
      </c>
      <c r="V47" s="777" t="str">
        <f>'competitie lijst'!B18</f>
        <v>2&lt;20,00 werk</v>
      </c>
      <c r="W47" s="82">
        <f>'spelers bestand'!J18</f>
        <v>53.942115000000001</v>
      </c>
      <c r="X47" s="7" t="str">
        <f>'competitie lijst'!O18</f>
        <v>Witjes Ge</v>
      </c>
      <c r="Y47" s="7"/>
    </row>
    <row r="48" spans="1:25" ht="18.95" customHeight="1" x14ac:dyDescent="0.2">
      <c r="A48" s="18">
        <v>21</v>
      </c>
      <c r="B48" s="774">
        <v>43</v>
      </c>
      <c r="C48" s="250" t="str">
        <f>'competitie lijst'!A43</f>
        <v>D</v>
      </c>
      <c r="D48" s="777" t="str">
        <f>'competitie lijst'!B45</f>
        <v>3&lt;1&lt;13,30</v>
      </c>
      <c r="E48" s="82">
        <f>'spelers bestand'!J45</f>
        <v>31.176470000000002</v>
      </c>
      <c r="F48" s="7" t="str">
        <f>'competitie lijst'!O45</f>
        <v>Stelwagen Jentje</v>
      </c>
      <c r="G48" s="251"/>
      <c r="H48" s="250" t="str">
        <f>'competitie lijst'!A43</f>
        <v>D</v>
      </c>
      <c r="I48" s="777" t="str">
        <f>'competitie lijst'!B41</f>
        <v>2&lt;21,00</v>
      </c>
      <c r="J48" s="82">
        <f>'spelers bestand'!J41</f>
        <v>33.493589999999998</v>
      </c>
      <c r="K48" s="7" t="str">
        <f>'competitie lijst'!O41</f>
        <v>Kasteren van Harry</v>
      </c>
      <c r="L48" s="7"/>
      <c r="N48" s="18">
        <v>21</v>
      </c>
      <c r="O48" s="774">
        <v>43</v>
      </c>
      <c r="P48" s="250" t="str">
        <f>'competitie lijst'!A43</f>
        <v>D</v>
      </c>
      <c r="Q48" s="777">
        <f>'competitie lijst'!B47</f>
        <v>2</v>
      </c>
      <c r="R48" s="82">
        <f>'spelers bestand'!J47</f>
        <v>30.226700000000001</v>
      </c>
      <c r="S48" s="7" t="str">
        <f>'competitie lijst'!O47</f>
        <v xml:space="preserve">Achterberg Arnold </v>
      </c>
      <c r="T48" s="251"/>
      <c r="U48" s="250" t="str">
        <f>'competitie lijst'!A43</f>
        <v>D</v>
      </c>
      <c r="V48" s="777" t="str">
        <f>'competitie lijst'!B41</f>
        <v>2&lt;21,00</v>
      </c>
      <c r="W48" s="82">
        <f>'spelers bestand'!J41</f>
        <v>33.493589999999998</v>
      </c>
      <c r="X48" s="7" t="str">
        <f>'competitie lijst'!O41</f>
        <v>Kasteren van Harry</v>
      </c>
      <c r="Y48" s="7"/>
    </row>
    <row r="49" spans="1:26" ht="18.95" customHeight="1" x14ac:dyDescent="0.2">
      <c r="A49" s="18">
        <v>21</v>
      </c>
      <c r="B49" s="774">
        <v>44</v>
      </c>
      <c r="C49" s="250" t="str">
        <f>'competitie lijst'!A7</f>
        <v>A</v>
      </c>
      <c r="D49" s="777" t="str">
        <f>'competitie lijst'!B9</f>
        <v>2&lt;20,00</v>
      </c>
      <c r="E49" s="82">
        <f>'spelers bestand'!J9</f>
        <v>64.074074999999993</v>
      </c>
      <c r="F49" s="7" t="str">
        <f>'competitie lijst'!O9</f>
        <v>Vlooswijk Cees</v>
      </c>
      <c r="G49" s="251"/>
      <c r="H49" s="250" t="str">
        <f>'competitie lijst'!A7</f>
        <v>A</v>
      </c>
      <c r="I49" s="777" t="str">
        <f>'competitie lijst'!B5</f>
        <v>2(ziekenhuis)</v>
      </c>
      <c r="J49" s="82">
        <f>'spelers bestand'!J5</f>
        <v>87.268517500000002</v>
      </c>
      <c r="K49" s="7" t="str">
        <f>'competitie lijst'!O5</f>
        <v>Beerthuizen Joop</v>
      </c>
      <c r="L49" s="7"/>
      <c r="N49" s="18">
        <v>21</v>
      </c>
      <c r="O49" s="774">
        <v>44</v>
      </c>
      <c r="P49" s="250" t="str">
        <f>'competitie lijst'!A7</f>
        <v>A</v>
      </c>
      <c r="Q49" s="777">
        <f>'competitie lijst'!B11</f>
        <v>3</v>
      </c>
      <c r="R49" s="82">
        <f>'spelers bestand'!J11</f>
        <v>77.820512500000007</v>
      </c>
      <c r="S49" s="7" t="str">
        <f>'competitie lijst'!O11</f>
        <v>Reusken Harry*</v>
      </c>
      <c r="T49" s="251"/>
      <c r="U49" s="250" t="str">
        <f>'competitie lijst'!A7</f>
        <v>A</v>
      </c>
      <c r="V49" s="777" t="str">
        <f>'competitie lijst'!B5</f>
        <v>2(ziekenhuis)</v>
      </c>
      <c r="W49" s="82">
        <f>'spelers bestand'!J5</f>
        <v>87.268517500000002</v>
      </c>
      <c r="X49" s="7" t="str">
        <f>'competitie lijst'!O5</f>
        <v>Beerthuizen Joop</v>
      </c>
      <c r="Y49" s="7"/>
    </row>
    <row r="50" spans="1:26" ht="18.95" customHeight="1" x14ac:dyDescent="0.2">
      <c r="A50" s="18">
        <v>21</v>
      </c>
      <c r="B50" s="774">
        <v>45</v>
      </c>
      <c r="C50" s="250" t="str">
        <f>'competitie lijst'!A67</f>
        <v>F</v>
      </c>
      <c r="D50" s="777" t="str">
        <f>'competitie lijst'!B68</f>
        <v>2&lt;20,00 werk</v>
      </c>
      <c r="E50" s="82">
        <f>'spelers bestand'!J68</f>
        <v>22.214855</v>
      </c>
      <c r="F50" s="7" t="str">
        <f>'competitie lijst'!O68</f>
        <v>Hoefs Marius</v>
      </c>
      <c r="G50" s="251"/>
      <c r="H50" s="250" t="str">
        <f>'competitie lijst'!A67</f>
        <v>F</v>
      </c>
      <c r="I50" s="777">
        <f>'competitie lijst'!B66</f>
        <v>1</v>
      </c>
      <c r="J50" s="82">
        <f>'spelers bestand'!J66</f>
        <v>22.681705000000001</v>
      </c>
      <c r="K50" s="7" t="str">
        <f>'competitie lijst'!O66</f>
        <v>Hagedoorn Rob</v>
      </c>
      <c r="L50" s="7"/>
      <c r="N50" s="18">
        <v>21</v>
      </c>
      <c r="O50" s="774">
        <v>45</v>
      </c>
      <c r="P50" s="250" t="str">
        <f>'competitie lijst'!A91</f>
        <v>H</v>
      </c>
      <c r="Q50" s="777" t="str">
        <f>'competitie lijst'!B95</f>
        <v>2&lt;20,00&lt;3</v>
      </c>
      <c r="R50" s="82">
        <f>'spelers bestand'!J95</f>
        <v>9.5</v>
      </c>
      <c r="S50" s="8" t="str">
        <f>'competitie lijst'!O95</f>
        <v>Vulpen van Roel</v>
      </c>
      <c r="T50" s="251"/>
      <c r="U50" s="250" t="str">
        <f>'competitie lijst'!A91</f>
        <v>H</v>
      </c>
      <c r="V50" s="777">
        <f>'competitie lijst'!B89</f>
        <v>3</v>
      </c>
      <c r="W50" s="82">
        <f>'spelers bestand'!J89</f>
        <v>11.1725675</v>
      </c>
      <c r="X50" s="8" t="str">
        <f>'competitie lijst'!O89</f>
        <v>Mathijsen Bert*</v>
      </c>
      <c r="Y50" s="7"/>
    </row>
    <row r="51" spans="1:26" ht="18.95" customHeight="1" x14ac:dyDescent="0.2">
      <c r="A51" s="18">
        <v>21.3</v>
      </c>
      <c r="B51" s="774">
        <v>46</v>
      </c>
      <c r="C51" s="250" t="str">
        <f>'competitie lijst'!A19</f>
        <v>B</v>
      </c>
      <c r="D51" s="777" t="str">
        <f>'competitie lijst'!B25</f>
        <v>2&lt;21,00</v>
      </c>
      <c r="E51" s="82">
        <f>'spelers bestand'!J25</f>
        <v>44.184652499999999</v>
      </c>
      <c r="F51" s="7" t="str">
        <f>'competitie lijst'!O25</f>
        <v xml:space="preserve">Westland Ries </v>
      </c>
      <c r="G51" s="251"/>
      <c r="H51" s="250" t="str">
        <f>'competitie lijst'!A19</f>
        <v>B</v>
      </c>
      <c r="I51" s="777" t="str">
        <f>'competitie lijst'!B19</f>
        <v>2&lt;3</v>
      </c>
      <c r="J51" s="82">
        <f>'spelers bestand'!J19</f>
        <v>52.091837500000004</v>
      </c>
      <c r="K51" s="7" t="str">
        <f>'competitie lijst'!O19</f>
        <v>Schaik van Koos</v>
      </c>
      <c r="L51" s="7"/>
      <c r="N51" s="18">
        <v>21.3</v>
      </c>
      <c r="O51" s="774">
        <v>46</v>
      </c>
      <c r="P51" s="252" t="str">
        <f>'competitie lijst'!A67</f>
        <v>F</v>
      </c>
      <c r="Q51" s="777">
        <f>'competitie lijst'!B69</f>
        <v>1</v>
      </c>
      <c r="R51" s="82">
        <f>'spelers bestand'!J69</f>
        <v>22.066015</v>
      </c>
      <c r="S51" s="7" t="str">
        <f>'competitie lijst'!O69</f>
        <v>Bode Harry</v>
      </c>
      <c r="T51" s="251"/>
      <c r="U51" s="250" t="str">
        <f>'competitie lijst'!A67</f>
        <v>F</v>
      </c>
      <c r="V51" s="777" t="str">
        <f>'competitie lijst'!B67</f>
        <v>2+</v>
      </c>
      <c r="W51" s="82">
        <f>'spelers bestand'!J67</f>
        <v>22.605789999999999</v>
      </c>
      <c r="X51" s="7" t="str">
        <f>'competitie lijst'!O67</f>
        <v>Janssen Leo</v>
      </c>
      <c r="Y51" s="7"/>
    </row>
    <row r="52" spans="1:26" ht="18.95" customHeight="1" x14ac:dyDescent="0.2">
      <c r="A52" s="18">
        <v>21.3</v>
      </c>
      <c r="B52" s="774">
        <v>47</v>
      </c>
      <c r="C52" s="250" t="str">
        <f>'competitie lijst'!A31</f>
        <v>C</v>
      </c>
      <c r="D52" s="777" t="str">
        <f>'competitie lijst'!B35</f>
        <v>2&lt;20,00</v>
      </c>
      <c r="E52" s="82">
        <f>'spelers bestand'!J35</f>
        <v>38.925437500000001</v>
      </c>
      <c r="F52" s="7" t="str">
        <f>'competitie lijst'!O35</f>
        <v>Beem v.Gerrit</v>
      </c>
      <c r="G52" s="251"/>
      <c r="H52" s="250" t="str">
        <f>'competitie lijst'!A31</f>
        <v>C</v>
      </c>
      <c r="I52" s="777">
        <f>'competitie lijst'!B27</f>
        <v>1</v>
      </c>
      <c r="J52" s="82">
        <f>'spelers bestand'!J27</f>
        <v>43.3294675</v>
      </c>
      <c r="K52" s="7" t="str">
        <f>'competitie lijst'!O27</f>
        <v>Beus de Arnold</v>
      </c>
      <c r="L52" s="7"/>
      <c r="N52" s="18">
        <v>21.3</v>
      </c>
      <c r="O52" s="774">
        <v>47</v>
      </c>
      <c r="P52" s="250" t="str">
        <f>'competitie lijst'!A19</f>
        <v>B</v>
      </c>
      <c r="Q52" s="777" t="str">
        <f>'competitie lijst'!B24</f>
        <v>2&lt;21,30</v>
      </c>
      <c r="R52" s="82">
        <f>'spelers bestand'!J24</f>
        <v>44.426047499999996</v>
      </c>
      <c r="S52" s="8" t="str">
        <f>'competitie lijst'!O24</f>
        <v>Heumen Wim</v>
      </c>
      <c r="T52" s="251"/>
      <c r="U52" s="250" t="str">
        <f>'competitie lijst'!A19</f>
        <v>B</v>
      </c>
      <c r="V52" s="777">
        <f>'competitie lijst'!B16</f>
        <v>2</v>
      </c>
      <c r="W52" s="82">
        <f>'spelers bestand'!J16</f>
        <v>54.712642499999994</v>
      </c>
      <c r="X52" s="8" t="str">
        <f>'competitie lijst'!O16</f>
        <v>Haselkamp v.d.Toon</v>
      </c>
      <c r="Y52" s="7"/>
    </row>
    <row r="53" spans="1:26" ht="18.95" customHeight="1" x14ac:dyDescent="0.2">
      <c r="A53" s="18">
        <v>21.3</v>
      </c>
      <c r="B53" s="774">
        <v>48</v>
      </c>
      <c r="C53" s="250" t="str">
        <f>'competitie lijst'!A67</f>
        <v>F</v>
      </c>
      <c r="D53" s="777" t="str">
        <f>'competitie lijst'!B73</f>
        <v>2&lt;19,00</v>
      </c>
      <c r="E53" s="82">
        <f>'spelers bestand'!J73</f>
        <v>19.967532499999997</v>
      </c>
      <c r="F53" s="7" t="str">
        <f>'competitie lijst'!O73</f>
        <v>Wieringen v. Albert</v>
      </c>
      <c r="G53" s="251"/>
      <c r="H53" s="250" t="str">
        <f>'competitie lijst'!A67</f>
        <v>F</v>
      </c>
      <c r="I53" s="777" t="str">
        <f>'competitie lijst'!B67</f>
        <v>2+</v>
      </c>
      <c r="J53" s="82">
        <f>'spelers bestand'!J67</f>
        <v>22.605789999999999</v>
      </c>
      <c r="K53" s="7" t="str">
        <f>'competitie lijst'!O67</f>
        <v>Janssen Leo</v>
      </c>
      <c r="L53" s="7"/>
      <c r="N53" s="18">
        <v>21.3</v>
      </c>
      <c r="O53" s="774">
        <v>48</v>
      </c>
      <c r="P53" s="250" t="str">
        <f>'competitie lijst'!A19</f>
        <v>B</v>
      </c>
      <c r="Q53" s="777" t="str">
        <f>'competitie lijst'!B25</f>
        <v>2&lt;21,00</v>
      </c>
      <c r="R53" s="82">
        <f>'spelers bestand'!J25</f>
        <v>44.184652499999999</v>
      </c>
      <c r="S53" s="7" t="str">
        <f>'competitie lijst'!O25</f>
        <v xml:space="preserve">Westland Ries </v>
      </c>
      <c r="T53" s="251"/>
      <c r="U53" s="250" t="str">
        <f>'competitie lijst'!A19</f>
        <v>B</v>
      </c>
      <c r="V53" s="777" t="str">
        <f>'competitie lijst'!B20</f>
        <v>1&lt;12,30</v>
      </c>
      <c r="W53" s="82">
        <f>'spelers bestand'!J20</f>
        <v>49.466949999999997</v>
      </c>
      <c r="X53" s="7" t="str">
        <f>'competitie lijst'!O20</f>
        <v>Wijk v.Ton</v>
      </c>
      <c r="Y53" s="7"/>
    </row>
    <row r="54" spans="1:26" ht="18.95" customHeight="1" x14ac:dyDescent="0.2">
      <c r="A54" s="20"/>
      <c r="B54" s="224"/>
      <c r="C54" s="225"/>
      <c r="D54" s="153"/>
      <c r="E54" s="226"/>
      <c r="F54" s="3" t="s">
        <v>88</v>
      </c>
      <c r="G54" s="227"/>
      <c r="H54" s="225"/>
      <c r="I54" s="154"/>
      <c r="J54" s="226"/>
      <c r="K54" s="3" t="s">
        <v>360</v>
      </c>
      <c r="L54" s="11" t="s">
        <v>139</v>
      </c>
      <c r="N54" s="20"/>
      <c r="O54" s="224"/>
      <c r="P54" s="225"/>
      <c r="Q54" s="153"/>
      <c r="R54" s="226"/>
      <c r="S54" s="3" t="s">
        <v>89</v>
      </c>
      <c r="T54" s="227"/>
      <c r="U54" s="225"/>
      <c r="V54" s="153"/>
      <c r="W54" s="226"/>
      <c r="X54" s="28" t="s">
        <v>358</v>
      </c>
      <c r="Y54" s="260" t="s">
        <v>501</v>
      </c>
    </row>
    <row r="55" spans="1:26" ht="18.95" customHeight="1" x14ac:dyDescent="0.3">
      <c r="A55" s="703" t="s">
        <v>558</v>
      </c>
      <c r="C55" s="261">
        <v>13</v>
      </c>
      <c r="D55" s="142"/>
      <c r="E55" s="30"/>
      <c r="F55" s="233" t="s">
        <v>557</v>
      </c>
      <c r="G55" s="163"/>
      <c r="H55" s="39"/>
      <c r="I55" s="784"/>
      <c r="J55" s="37"/>
      <c r="K55" s="162" t="s">
        <v>559</v>
      </c>
      <c r="L55" s="11"/>
      <c r="M55" s="230"/>
      <c r="N55" s="704" t="s">
        <v>587</v>
      </c>
      <c r="P55" s="262">
        <v>22</v>
      </c>
      <c r="Q55" s="142"/>
      <c r="R55" s="30"/>
      <c r="S55" s="233" t="s">
        <v>585</v>
      </c>
      <c r="T55" s="163"/>
      <c r="U55" s="39"/>
      <c r="V55" s="788"/>
      <c r="W55" s="39"/>
      <c r="X55" s="159" t="s">
        <v>586</v>
      </c>
      <c r="Y55" s="5"/>
      <c r="Z55" s="94"/>
    </row>
    <row r="56" spans="1:26" ht="15" customHeight="1" x14ac:dyDescent="0.2">
      <c r="D56" s="142"/>
      <c r="E56" s="30"/>
      <c r="F56" s="9"/>
      <c r="G56" s="9"/>
      <c r="H56" s="37"/>
      <c r="I56" s="784"/>
      <c r="J56" s="37"/>
      <c r="K56" s="12"/>
      <c r="L56" s="12"/>
      <c r="Q56" s="142"/>
      <c r="R56" s="30"/>
      <c r="S56" s="9"/>
      <c r="T56" s="9"/>
      <c r="U56" s="37"/>
      <c r="V56" s="784"/>
      <c r="W56" s="37"/>
      <c r="X56" s="31"/>
    </row>
    <row r="57" spans="1:26" ht="15" customHeight="1" x14ac:dyDescent="0.2"/>
    <row r="58" spans="1:26" ht="15" customHeight="1" x14ac:dyDescent="0.2"/>
    <row r="59" spans="1:26" ht="15" customHeight="1" x14ac:dyDescent="0.2"/>
    <row r="60" spans="1:26" ht="15" customHeight="1" x14ac:dyDescent="0.2"/>
    <row r="61" spans="1:26" ht="15" customHeight="1" x14ac:dyDescent="0.2"/>
    <row r="62" spans="1:26" ht="15" customHeight="1" x14ac:dyDescent="0.2"/>
    <row r="63" spans="1:26" ht="15" customHeight="1" x14ac:dyDescent="0.2"/>
    <row r="64" spans="1:26" ht="15" customHeight="1" x14ac:dyDescent="0.2"/>
    <row r="65" ht="15" customHeight="1" x14ac:dyDescent="0.2"/>
    <row r="66" ht="15" customHeight="1" x14ac:dyDescent="0.2"/>
  </sheetData>
  <sheetProtection formatCells="0" formatColumns="0" formatRows="0" insertColumns="0" insertRows="0" insertHyperlinks="0" deleteColumns="0" deleteRows="0" sort="0" autoFilter="0" pivotTables="0"/>
  <sortState ref="O43:Y51">
    <sortCondition ref="O43"/>
  </sortState>
  <printOptions horizontalCentered="1" verticalCentered="1"/>
  <pageMargins left="0" right="0" top="0" bottom="0" header="0" footer="0"/>
  <pageSetup paperSize="9" scale="5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  <pageSetUpPr fitToPage="1"/>
  </sheetPr>
  <dimension ref="A1:Z56"/>
  <sheetViews>
    <sheetView zoomScaleNormal="100" workbookViewId="0"/>
  </sheetViews>
  <sheetFormatPr defaultColWidth="8.85546875" defaultRowHeight="15" x14ac:dyDescent="0.2"/>
  <cols>
    <col min="1" max="1" width="6.7109375" style="151" customWidth="1"/>
    <col min="2" max="2" width="3.7109375" style="16" customWidth="1"/>
    <col min="3" max="3" width="2.7109375" style="12" customWidth="1"/>
    <col min="4" max="4" width="4.7109375" style="779" customWidth="1"/>
    <col min="5" max="5" width="4.7109375" style="31" customWidth="1"/>
    <col min="6" max="7" width="20.7109375" style="13" customWidth="1"/>
    <col min="8" max="8" width="2.7109375" style="30" customWidth="1"/>
    <col min="9" max="9" width="4.7109375" style="779" customWidth="1"/>
    <col min="10" max="10" width="4.7109375" style="31" customWidth="1"/>
    <col min="11" max="12" width="20.7109375" style="13" customWidth="1"/>
    <col min="13" max="13" width="10.7109375" style="10" customWidth="1"/>
    <col min="14" max="14" width="6.7109375" style="151" customWidth="1"/>
    <col min="15" max="15" width="3.7109375" style="16" customWidth="1"/>
    <col min="16" max="16" width="2.7109375" style="35" customWidth="1"/>
    <col min="17" max="17" width="4.7109375" style="779" customWidth="1"/>
    <col min="18" max="18" width="4.7109375" style="31" customWidth="1"/>
    <col min="19" max="20" width="20.7109375" style="13" customWidth="1"/>
    <col min="21" max="21" width="2.7109375" style="30" customWidth="1"/>
    <col min="22" max="22" width="4.7109375" style="779" customWidth="1"/>
    <col min="23" max="23" width="4.7109375" style="31" customWidth="1"/>
    <col min="24" max="24" width="20.7109375" style="13" customWidth="1"/>
    <col min="25" max="25" width="20.7109375" style="10" customWidth="1"/>
    <col min="26" max="16384" width="8.85546875" style="10"/>
  </cols>
  <sheetData>
    <row r="1" spans="1:25" ht="18.95" customHeight="1" thickBot="1" x14ac:dyDescent="0.25">
      <c r="A1" s="705">
        <v>43445</v>
      </c>
      <c r="B1" s="15"/>
      <c r="C1" s="253">
        <v>10</v>
      </c>
      <c r="D1" s="789"/>
      <c r="E1" s="56"/>
      <c r="F1" s="233" t="s">
        <v>582</v>
      </c>
      <c r="G1" s="164"/>
      <c r="H1" s="32"/>
      <c r="I1" s="785"/>
      <c r="J1" s="36"/>
      <c r="K1" s="159" t="s">
        <v>583</v>
      </c>
      <c r="L1" s="160"/>
      <c r="M1" s="782">
        <v>2</v>
      </c>
      <c r="N1" s="706"/>
      <c r="O1" s="15"/>
      <c r="P1" s="35">
        <v>3</v>
      </c>
      <c r="Q1" s="784"/>
      <c r="R1" s="37"/>
      <c r="S1" s="233" t="s">
        <v>561</v>
      </c>
      <c r="T1" s="83"/>
      <c r="U1" s="36"/>
      <c r="V1" s="785"/>
      <c r="W1" s="36"/>
      <c r="X1" s="159" t="s">
        <v>562</v>
      </c>
    </row>
    <row r="2" spans="1:25" ht="18.95" customHeight="1" x14ac:dyDescent="0.2">
      <c r="A2" s="17" t="s">
        <v>154</v>
      </c>
      <c r="B2" s="5" t="s">
        <v>151</v>
      </c>
      <c r="C2" s="3" t="s">
        <v>150</v>
      </c>
      <c r="D2" s="6" t="s">
        <v>82</v>
      </c>
      <c r="E2" s="28" t="s">
        <v>2</v>
      </c>
      <c r="F2" s="28" t="s">
        <v>90</v>
      </c>
      <c r="G2" s="28"/>
      <c r="H2" s="28" t="s">
        <v>150</v>
      </c>
      <c r="I2" s="6" t="s">
        <v>82</v>
      </c>
      <c r="J2" s="28" t="s">
        <v>2</v>
      </c>
      <c r="K2" s="28" t="s">
        <v>361</v>
      </c>
      <c r="L2" s="28"/>
      <c r="M2" s="707">
        <v>43396</v>
      </c>
      <c r="N2" s="17" t="s">
        <v>154</v>
      </c>
      <c r="O2" s="5" t="s">
        <v>151</v>
      </c>
      <c r="P2" s="28" t="s">
        <v>150</v>
      </c>
      <c r="Q2" s="6" t="s">
        <v>82</v>
      </c>
      <c r="R2" s="28" t="s">
        <v>2</v>
      </c>
      <c r="S2" s="28" t="s">
        <v>91</v>
      </c>
      <c r="T2" s="3"/>
      <c r="U2" s="28" t="s">
        <v>150</v>
      </c>
      <c r="V2" s="6" t="s">
        <v>82</v>
      </c>
      <c r="W2" s="28" t="s">
        <v>2</v>
      </c>
      <c r="X2" s="3" t="s">
        <v>362</v>
      </c>
    </row>
    <row r="3" spans="1:25" ht="18.95" customHeight="1" x14ac:dyDescent="0.2">
      <c r="A3" s="18">
        <v>12.3</v>
      </c>
      <c r="B3" s="774">
        <v>1</v>
      </c>
      <c r="C3" s="252" t="str">
        <f>'competitie lijst'!A91</f>
        <v>H</v>
      </c>
      <c r="D3" s="777" t="str">
        <f>'competitie lijst'!B87</f>
        <v>3 =12,00 / =18,00 uur</v>
      </c>
      <c r="E3" s="82">
        <f>'spelers bestand'!J87</f>
        <v>10.3389825</v>
      </c>
      <c r="F3" s="7" t="str">
        <f>'competitie lijst'!O87</f>
        <v>Hoogendijk Marinus*</v>
      </c>
      <c r="G3" s="219"/>
      <c r="H3" s="250" t="str">
        <f>'competitie lijst'!A91</f>
        <v>H</v>
      </c>
      <c r="I3" s="777">
        <f>'competitie lijst'!B97</f>
        <v>3</v>
      </c>
      <c r="J3" s="82">
        <f>'spelers bestand'!J97</f>
        <v>9.5</v>
      </c>
      <c r="K3" s="7" t="str">
        <f>'competitie lijst'!O97</f>
        <v>Vlooswijk Co</v>
      </c>
      <c r="L3" s="8"/>
      <c r="M3" s="13"/>
      <c r="N3" s="18">
        <v>12.3</v>
      </c>
      <c r="O3" s="774">
        <v>1</v>
      </c>
      <c r="P3" s="250" t="str">
        <f>'competitie lijst'!A91</f>
        <v>H</v>
      </c>
      <c r="Q3" s="777" t="str">
        <f>'competitie lijst'!B87</f>
        <v>3 =12,00 / =18,00 uur</v>
      </c>
      <c r="R3" s="82">
        <f>'spelers bestand'!J87</f>
        <v>10.3389825</v>
      </c>
      <c r="S3" s="7" t="str">
        <f>'competitie lijst'!O87</f>
        <v>Hoogendijk Marinus*</v>
      </c>
      <c r="T3" s="251"/>
      <c r="U3" s="250" t="str">
        <f>'competitie lijst'!A91</f>
        <v>H</v>
      </c>
      <c r="V3" s="777" t="str">
        <f>'competitie lijst'!B94</f>
        <v>1&lt;2=18,30 tot 19,00</v>
      </c>
      <c r="W3" s="82">
        <f>'spelers bestand'!J94</f>
        <v>11.392405</v>
      </c>
      <c r="X3" s="7" t="str">
        <f>'competitie lijst'!O94</f>
        <v>Boere Piet</v>
      </c>
      <c r="Y3" s="7"/>
    </row>
    <row r="4" spans="1:25" ht="18.95" customHeight="1" x14ac:dyDescent="0.2">
      <c r="A4" s="18">
        <v>12.3</v>
      </c>
      <c r="B4" s="774">
        <v>2</v>
      </c>
      <c r="C4" s="252" t="str">
        <f>'competitie lijst'!A55</f>
        <v>E</v>
      </c>
      <c r="D4" s="777" t="str">
        <f>'competitie lijst'!B56</f>
        <v>1 = 12,30</v>
      </c>
      <c r="E4" s="82">
        <f>'spelers bestand'!J56</f>
        <v>27.139037500000001</v>
      </c>
      <c r="F4" s="7" t="str">
        <f>'competitie lijst'!O56</f>
        <v>Pater Gerrit</v>
      </c>
      <c r="G4" s="251"/>
      <c r="H4" s="250" t="str">
        <f>'competitie lijst'!A55</f>
        <v>E</v>
      </c>
      <c r="I4" s="777">
        <f>'competitie lijst'!B57</f>
        <v>2</v>
      </c>
      <c r="J4" s="82">
        <f>'spelers bestand'!J57</f>
        <v>27.013422500000001</v>
      </c>
      <c r="K4" s="7" t="str">
        <f>'competitie lijst'!O57</f>
        <v>Wit de Jan</v>
      </c>
      <c r="L4" s="7"/>
      <c r="M4" s="13"/>
      <c r="N4" s="18">
        <v>12.3</v>
      </c>
      <c r="O4" s="774">
        <v>2</v>
      </c>
      <c r="P4" s="250" t="str">
        <f>'competitie lijst'!A67</f>
        <v>F</v>
      </c>
      <c r="Q4" s="777">
        <f>'competitie lijst'!B64</f>
        <v>2</v>
      </c>
      <c r="R4" s="82">
        <f>'spelers bestand'!J64</f>
        <v>23.396675000000002</v>
      </c>
      <c r="S4" s="7" t="str">
        <f>'competitie lijst'!O64</f>
        <v>Vliet v. Cees</v>
      </c>
      <c r="T4" s="251"/>
      <c r="U4" s="250" t="str">
        <f>'competitie lijst'!A67</f>
        <v>F</v>
      </c>
      <c r="V4" s="777">
        <f>'competitie lijst'!B69</f>
        <v>1</v>
      </c>
      <c r="W4" s="82">
        <f>'spelers bestand'!J69</f>
        <v>22.066015</v>
      </c>
      <c r="X4" s="7" t="str">
        <f>'competitie lijst'!O69</f>
        <v>Bode Harry</v>
      </c>
      <c r="Y4" s="7"/>
    </row>
    <row r="5" spans="1:25" ht="18.95" customHeight="1" x14ac:dyDescent="0.25">
      <c r="A5" s="18">
        <v>12.3</v>
      </c>
      <c r="B5" s="774">
        <v>3</v>
      </c>
      <c r="C5" s="252" t="str">
        <f>'competitie lijst'!A91</f>
        <v>H</v>
      </c>
      <c r="D5" s="777">
        <f>'competitie lijst'!B88</f>
        <v>2</v>
      </c>
      <c r="E5" s="82">
        <f>'spelers bestand'!J88</f>
        <v>12.793732499999999</v>
      </c>
      <c r="F5" s="7" t="str">
        <f>'competitie lijst'!O88</f>
        <v>Knip Ron</v>
      </c>
      <c r="G5" s="219"/>
      <c r="H5" s="250" t="str">
        <f>'competitie lijst'!A91</f>
        <v>H</v>
      </c>
      <c r="I5" s="777" t="str">
        <f>'competitie lijst'!B86</f>
        <v>1 = 12,30</v>
      </c>
      <c r="J5" s="82">
        <f>'spelers bestand'!J86</f>
        <v>13.896105</v>
      </c>
      <c r="K5" s="7" t="str">
        <f>'competitie lijst'!O86</f>
        <v>Vermeulen Gert</v>
      </c>
      <c r="L5" s="8"/>
      <c r="M5" s="708"/>
      <c r="N5" s="18">
        <v>12.3</v>
      </c>
      <c r="O5" s="774">
        <v>3</v>
      </c>
      <c r="P5" s="250" t="str">
        <f>'competitie lijst'!A55</f>
        <v>E</v>
      </c>
      <c r="Q5" s="777" t="str">
        <f>'competitie lijst'!B53</f>
        <v>1=12,30</v>
      </c>
      <c r="R5" s="82">
        <f>'spelers bestand'!J53</f>
        <v>27.8125</v>
      </c>
      <c r="S5" s="7" t="str">
        <f>'competitie lijst'!O53</f>
        <v>Kroon Jos</v>
      </c>
      <c r="T5" s="251"/>
      <c r="U5" s="250" t="str">
        <f>'competitie lijst'!A55</f>
        <v>E</v>
      </c>
      <c r="V5" s="777" t="str">
        <f>'competitie lijst'!B56</f>
        <v>1 = 12,30</v>
      </c>
      <c r="W5" s="82">
        <f>'spelers bestand'!J56</f>
        <v>27.139037500000001</v>
      </c>
      <c r="X5" s="7" t="str">
        <f>'competitie lijst'!O56</f>
        <v>Pater Gerrit</v>
      </c>
      <c r="Y5" s="7"/>
    </row>
    <row r="6" spans="1:25" ht="18.95" customHeight="1" x14ac:dyDescent="0.2">
      <c r="A6" s="18">
        <v>12.3</v>
      </c>
      <c r="B6" s="774">
        <v>4</v>
      </c>
      <c r="C6" s="252" t="str">
        <f>'competitie lijst'!A55</f>
        <v>E</v>
      </c>
      <c r="D6" s="777" t="str">
        <f>'competitie lijst'!B52</f>
        <v>1=12,30na16,00&lt;2</v>
      </c>
      <c r="E6" s="82">
        <f>'spelers bestand'!J52</f>
        <v>27.833752499999996</v>
      </c>
      <c r="F6" s="7" t="str">
        <f>'competitie lijst'!O52</f>
        <v>Zanten v.Gerard</v>
      </c>
      <c r="G6" s="251"/>
      <c r="H6" s="250" t="str">
        <f>'competitie lijst'!A55</f>
        <v>E</v>
      </c>
      <c r="I6" s="777" t="str">
        <f>'competitie lijst'!B50</f>
        <v>1/2=18,30</v>
      </c>
      <c r="J6" s="82">
        <f>'spelers bestand'!J50</f>
        <v>28.390805000000004</v>
      </c>
      <c r="K6" s="7" t="str">
        <f>'competitie lijst'!O50</f>
        <v>Berg van den Anton</v>
      </c>
      <c r="L6" s="7"/>
      <c r="N6" s="18">
        <v>12.3</v>
      </c>
      <c r="O6" s="774">
        <v>4</v>
      </c>
      <c r="P6" s="250" t="str">
        <f>'competitie lijst'!A79</f>
        <v>G</v>
      </c>
      <c r="Q6" s="777" t="str">
        <f>'competitie lijst'!B78</f>
        <v>1(niet sávonds)</v>
      </c>
      <c r="R6" s="82">
        <f>'spelers bestand'!J78</f>
        <v>17.618385</v>
      </c>
      <c r="S6" s="7" t="str">
        <f>'competitie lijst'!O78</f>
        <v>Wils Harrie</v>
      </c>
      <c r="T6" s="251"/>
      <c r="U6" s="250" t="str">
        <f>'competitie lijst'!A79</f>
        <v>G</v>
      </c>
      <c r="V6" s="777" t="str">
        <f>'competitie lijst'!B79</f>
        <v>3&lt;2&lt;20,00</v>
      </c>
      <c r="W6" s="82">
        <f>'spelers bestand'!J79</f>
        <v>17.570754999999998</v>
      </c>
      <c r="X6" s="7" t="str">
        <f>'competitie lijst'!O79</f>
        <v>Galen v.Willem</v>
      </c>
      <c r="Y6" s="7"/>
    </row>
    <row r="7" spans="1:25" ht="18.95" customHeight="1" x14ac:dyDescent="0.2">
      <c r="A7" s="18">
        <v>12.3</v>
      </c>
      <c r="B7" s="774">
        <v>5</v>
      </c>
      <c r="C7" s="252" t="str">
        <f>'competitie lijst'!A79</f>
        <v>G</v>
      </c>
      <c r="D7" s="777" t="str">
        <f>'competitie lijst'!B79</f>
        <v>3&lt;2&lt;20,00</v>
      </c>
      <c r="E7" s="82">
        <f>'spelers bestand'!J79</f>
        <v>17.570754999999998</v>
      </c>
      <c r="F7" s="7" t="str">
        <f>'competitie lijst'!O79</f>
        <v>Galen v.Willem</v>
      </c>
      <c r="G7" s="251"/>
      <c r="H7" s="250" t="str">
        <f>'competitie lijst'!A79</f>
        <v>G</v>
      </c>
      <c r="I7" s="777">
        <f>'competitie lijst'!B82</f>
        <v>3</v>
      </c>
      <c r="J7" s="82">
        <f>'spelers bestand'!J82</f>
        <v>16.828254999999999</v>
      </c>
      <c r="K7" s="7" t="str">
        <f>'competitie lijst'!O82</f>
        <v>Uitgevallan Mink Loek</v>
      </c>
      <c r="L7" s="7"/>
      <c r="N7" s="18">
        <v>12.3</v>
      </c>
      <c r="O7" s="774">
        <v>5</v>
      </c>
      <c r="P7" s="250" t="str">
        <f>'competitie lijst'!A79</f>
        <v>G</v>
      </c>
      <c r="Q7" s="777">
        <f>'competitie lijst'!B84</f>
        <v>1</v>
      </c>
      <c r="R7" s="82">
        <f>'spelers bestand'!J84</f>
        <v>14.719099999999999</v>
      </c>
      <c r="S7" s="7" t="str">
        <f>'competitie lijst'!O84</f>
        <v>Both Wim</v>
      </c>
      <c r="T7" s="251"/>
      <c r="U7" s="250" t="str">
        <f>'competitie lijst'!A79</f>
        <v>G</v>
      </c>
      <c r="V7" s="777">
        <f>'competitie lijst'!B85</f>
        <v>3</v>
      </c>
      <c r="W7" s="82">
        <f>'spelers bestand'!J85</f>
        <v>14.296634999999998</v>
      </c>
      <c r="X7" s="7" t="str">
        <f>'competitie lijst'!O85</f>
        <v>Carton Hans</v>
      </c>
      <c r="Y7" s="7"/>
    </row>
    <row r="8" spans="1:25" ht="18.95" customHeight="1" x14ac:dyDescent="0.2">
      <c r="A8" s="18">
        <v>12.3</v>
      </c>
      <c r="B8" s="774">
        <v>6</v>
      </c>
      <c r="C8" s="252" t="str">
        <f>'competitie lijst'!A79</f>
        <v>G</v>
      </c>
      <c r="D8" s="777">
        <f>'competitie lijst'!B77</f>
        <v>3</v>
      </c>
      <c r="E8" s="82">
        <f>'spelers bestand'!J77</f>
        <v>17.857142500000002</v>
      </c>
      <c r="F8" s="7" t="str">
        <f>'competitie lijst'!O77</f>
        <v>Rheenen van Ton</v>
      </c>
      <c r="G8" s="251"/>
      <c r="H8" s="250" t="str">
        <f>'competitie lijst'!A79</f>
        <v>G</v>
      </c>
      <c r="I8" s="777">
        <f>'competitie lijst'!B84</f>
        <v>1</v>
      </c>
      <c r="J8" s="82">
        <f>'spelers bestand'!J84</f>
        <v>14.719099999999999</v>
      </c>
      <c r="K8" s="7" t="str">
        <f>'competitie lijst'!O84</f>
        <v>Both Wim</v>
      </c>
      <c r="L8" s="7"/>
      <c r="N8" s="18">
        <v>12.3</v>
      </c>
      <c r="O8" s="774">
        <v>6</v>
      </c>
      <c r="P8" s="250" t="str">
        <f>'competitie lijst'!A79</f>
        <v>G</v>
      </c>
      <c r="Q8" s="777">
        <f>'competitie lijst'!B76</f>
        <v>1</v>
      </c>
      <c r="R8" s="82">
        <f>'spelers bestand'!J76</f>
        <v>18.049569999999999</v>
      </c>
      <c r="S8" s="7" t="str">
        <f>'competitie lijst'!O76</f>
        <v>Houdijker den Jan</v>
      </c>
      <c r="T8" s="251"/>
      <c r="U8" s="250" t="str">
        <f>'competitie lijst'!A79</f>
        <v>G</v>
      </c>
      <c r="V8" s="777">
        <f>'competitie lijst'!B81</f>
        <v>3</v>
      </c>
      <c r="W8" s="82">
        <f>'spelers bestand'!J81</f>
        <v>16.842722500000001</v>
      </c>
      <c r="X8" s="7" t="str">
        <f>'competitie lijst'!O81</f>
        <v>Kooten van Gijs</v>
      </c>
      <c r="Y8" s="7"/>
    </row>
    <row r="9" spans="1:25" ht="18.95" customHeight="1" x14ac:dyDescent="0.2">
      <c r="A9" s="19">
        <v>13</v>
      </c>
      <c r="B9" s="774">
        <v>7</v>
      </c>
      <c r="C9" s="252" t="str">
        <f>'competitie lijst'!A43</f>
        <v>D</v>
      </c>
      <c r="D9" s="777" t="str">
        <f>'competitie lijst'!B44</f>
        <v>1 = 12,30</v>
      </c>
      <c r="E9" s="82">
        <f>'spelers bestand'!J44</f>
        <v>31.622912499999998</v>
      </c>
      <c r="F9" s="7" t="str">
        <f>'competitie lijst'!O44</f>
        <v>Sleeuwenhoek Louis</v>
      </c>
      <c r="G9" s="251"/>
      <c r="H9" s="250" t="str">
        <f>'competitie lijst'!A43</f>
        <v>D</v>
      </c>
      <c r="I9" s="777" t="str">
        <f>'competitie lijst'!B45</f>
        <v>3&lt;1&lt;13,30</v>
      </c>
      <c r="J9" s="82">
        <f>'spelers bestand'!J45</f>
        <v>31.176470000000002</v>
      </c>
      <c r="K9" s="7" t="str">
        <f>'competitie lijst'!O45</f>
        <v>Stelwagen Jentje</v>
      </c>
      <c r="L9" s="7"/>
      <c r="N9" s="19">
        <v>13</v>
      </c>
      <c r="O9" s="774">
        <v>7</v>
      </c>
      <c r="P9" s="250" t="str">
        <f>'competitie lijst'!A55</f>
        <v>E</v>
      </c>
      <c r="Q9" s="777" t="str">
        <f>'competitie lijst'!B50</f>
        <v>1/2=18,30</v>
      </c>
      <c r="R9" s="82">
        <f>'spelers bestand'!J50</f>
        <v>28.390805000000004</v>
      </c>
      <c r="S9" s="7" t="str">
        <f>'competitie lijst'!O50</f>
        <v>Berg van den Anton</v>
      </c>
      <c r="T9" s="251"/>
      <c r="U9" s="250" t="str">
        <f>'competitie lijst'!A55</f>
        <v>E</v>
      </c>
      <c r="V9" s="777">
        <f>'competitie lijst'!B59</f>
        <v>3</v>
      </c>
      <c r="W9" s="82">
        <f>'spelers bestand'!J59</f>
        <v>25.5</v>
      </c>
      <c r="X9" s="7" t="str">
        <f>'competitie lijst'!O59</f>
        <v>Gelder van Frans</v>
      </c>
      <c r="Y9" s="7"/>
    </row>
    <row r="10" spans="1:25" ht="18.95" customHeight="1" x14ac:dyDescent="0.2">
      <c r="A10" s="19">
        <v>13</v>
      </c>
      <c r="B10" s="774">
        <v>8</v>
      </c>
      <c r="C10" s="252" t="str">
        <f>'competitie lijst'!A19</f>
        <v>B</v>
      </c>
      <c r="D10" s="777" t="str">
        <f>'competitie lijst'!B20</f>
        <v>1&lt;12,30</v>
      </c>
      <c r="E10" s="82">
        <f>'spelers bestand'!J20</f>
        <v>49.466949999999997</v>
      </c>
      <c r="F10" s="7" t="str">
        <f>'competitie lijst'!O20</f>
        <v>Wijk v.Ton</v>
      </c>
      <c r="G10" s="251"/>
      <c r="H10" s="250" t="str">
        <f>'competitie lijst'!A19</f>
        <v>B</v>
      </c>
      <c r="I10" s="777">
        <f>'competitie lijst'!B21</f>
        <v>3</v>
      </c>
      <c r="J10" s="82">
        <f>'spelers bestand'!J21</f>
        <v>47.067900000000002</v>
      </c>
      <c r="K10" s="7" t="str">
        <f>'competitie lijst'!O21</f>
        <v>Kraan Ries</v>
      </c>
      <c r="L10" s="8"/>
      <c r="N10" s="19">
        <v>13</v>
      </c>
      <c r="O10" s="774">
        <v>8</v>
      </c>
      <c r="P10" s="250" t="str">
        <f>'competitie lijst'!A19</f>
        <v>B</v>
      </c>
      <c r="Q10" s="777">
        <f>'competitie lijst'!B17</f>
        <v>3</v>
      </c>
      <c r="R10" s="82">
        <f>'spelers bestand'!J17</f>
        <v>54.054054999999998</v>
      </c>
      <c r="S10" s="7" t="str">
        <f>'competitie lijst'!O17</f>
        <v>Rooijen van Albert</v>
      </c>
      <c r="T10" s="251"/>
      <c r="U10" s="250" t="str">
        <f>'competitie lijst'!A19</f>
        <v>B</v>
      </c>
      <c r="V10" s="777" t="str">
        <f>'competitie lijst'!B20</f>
        <v>1&lt;12,30</v>
      </c>
      <c r="W10" s="82">
        <f>'spelers bestand'!J20</f>
        <v>49.466949999999997</v>
      </c>
      <c r="X10" s="7" t="str">
        <f>'competitie lijst'!O20</f>
        <v>Wijk v.Ton</v>
      </c>
      <c r="Y10" s="7"/>
    </row>
    <row r="11" spans="1:25" ht="18.95" customHeight="1" x14ac:dyDescent="0.2">
      <c r="A11" s="19">
        <v>13</v>
      </c>
      <c r="B11" s="774">
        <v>9</v>
      </c>
      <c r="C11" s="252" t="str">
        <f>'competitie lijst'!A79</f>
        <v>G</v>
      </c>
      <c r="D11" s="777" t="str">
        <f>'competitie lijst'!B78</f>
        <v>1(niet sávonds)</v>
      </c>
      <c r="E11" s="82">
        <f>'spelers bestand'!J78</f>
        <v>17.618385</v>
      </c>
      <c r="F11" s="7" t="str">
        <f>'competitie lijst'!O78</f>
        <v>Wils Harrie</v>
      </c>
      <c r="G11" s="251"/>
      <c r="H11" s="250" t="str">
        <f>'competitie lijst'!A79</f>
        <v>G</v>
      </c>
      <c r="I11" s="777">
        <f>'competitie lijst'!B83</f>
        <v>1</v>
      </c>
      <c r="J11" s="82">
        <f>'spelers bestand'!J83</f>
        <v>15.5</v>
      </c>
      <c r="K11" s="7" t="str">
        <f>'competitie lijst'!O83</f>
        <v>Duits Rene</v>
      </c>
      <c r="L11" s="7"/>
      <c r="N11" s="19">
        <v>13</v>
      </c>
      <c r="O11" s="774">
        <v>9</v>
      </c>
      <c r="P11" s="250" t="str">
        <f>'competitie lijst'!A67</f>
        <v>F</v>
      </c>
      <c r="Q11" s="777">
        <f>'competitie lijst'!B66</f>
        <v>1</v>
      </c>
      <c r="R11" s="82">
        <f>'spelers bestand'!J66</f>
        <v>22.681705000000001</v>
      </c>
      <c r="S11" s="7" t="str">
        <f>'competitie lijst'!O66</f>
        <v>Hagedoorn Rob</v>
      </c>
      <c r="T11" s="251"/>
      <c r="U11" s="250" t="str">
        <f>'competitie lijst'!A67</f>
        <v>F</v>
      </c>
      <c r="V11" s="777" t="str">
        <f>'competitie lijst'!B67</f>
        <v>2+</v>
      </c>
      <c r="W11" s="82">
        <f>'spelers bestand'!J67</f>
        <v>22.605789999999999</v>
      </c>
      <c r="X11" s="7" t="str">
        <f>'competitie lijst'!O67</f>
        <v>Janssen Leo</v>
      </c>
      <c r="Y11" s="7"/>
    </row>
    <row r="12" spans="1:25" ht="18.95" customHeight="1" x14ac:dyDescent="0.2">
      <c r="A12" s="18">
        <v>13.3</v>
      </c>
      <c r="B12" s="774">
        <v>10</v>
      </c>
      <c r="C12" s="252" t="str">
        <f>'competitie lijst'!A91</f>
        <v>H</v>
      </c>
      <c r="D12" s="777" t="str">
        <f>'competitie lijst'!B90</f>
        <v>1=12,30&lt;16,00 uur</v>
      </c>
      <c r="E12" s="82">
        <f>'spelers bestand'!J90</f>
        <v>9.5</v>
      </c>
      <c r="F12" s="7" t="str">
        <f>'competitie lijst'!O90</f>
        <v>Masson Egbert*</v>
      </c>
      <c r="G12" s="219"/>
      <c r="H12" s="250" t="str">
        <f>'competitie lijst'!A91</f>
        <v>H</v>
      </c>
      <c r="I12" s="777" t="str">
        <f>'competitie lijst'!B95</f>
        <v>2&lt;20,00&lt;3</v>
      </c>
      <c r="J12" s="82">
        <f>'spelers bestand'!J95</f>
        <v>9.5</v>
      </c>
      <c r="K12" s="7" t="str">
        <f>'competitie lijst'!O95</f>
        <v>Vulpen van Roel</v>
      </c>
      <c r="L12" s="8"/>
      <c r="N12" s="18">
        <v>13.3</v>
      </c>
      <c r="O12" s="774">
        <v>10</v>
      </c>
      <c r="P12" s="250" t="str">
        <f>'competitie lijst'!A43</f>
        <v>D</v>
      </c>
      <c r="Q12" s="777">
        <f>'competitie lijst'!B39</f>
        <v>3</v>
      </c>
      <c r="R12" s="82">
        <f>'spelers bestand'!J39</f>
        <v>35.602409999999999</v>
      </c>
      <c r="S12" s="7" t="str">
        <f>'competitie lijst'!O39</f>
        <v>Eijk v. Cees</v>
      </c>
      <c r="T12" s="251"/>
      <c r="U12" s="250" t="str">
        <f>'competitie lijst'!A43</f>
        <v>D</v>
      </c>
      <c r="V12" s="777" t="str">
        <f>'competitie lijst'!B46</f>
        <v>1&lt;2=18,30</v>
      </c>
      <c r="W12" s="82">
        <f>'spelers bestand'!J46</f>
        <v>30.259740000000001</v>
      </c>
      <c r="X12" s="7" t="str">
        <f>'competitie lijst'!O46</f>
        <v xml:space="preserve">Berends Sjaak </v>
      </c>
      <c r="Y12" s="7"/>
    </row>
    <row r="13" spans="1:25" ht="18.95" customHeight="1" x14ac:dyDescent="0.2">
      <c r="A13" s="18">
        <v>13.3</v>
      </c>
      <c r="B13" s="774">
        <v>11</v>
      </c>
      <c r="C13" s="252" t="str">
        <f>'competitie lijst'!A7</f>
        <v>A</v>
      </c>
      <c r="D13" s="777" t="str">
        <f>'competitie lijst'!B7</f>
        <v>1 &lt;uitzondering 2 vroeg</v>
      </c>
      <c r="E13" s="82">
        <f>'spelers bestand'!J7</f>
        <v>70.344827499999994</v>
      </c>
      <c r="F13" s="7" t="str">
        <f>'competitie lijst'!O7</f>
        <v>Zande v.d.Piet</v>
      </c>
      <c r="G13" s="251"/>
      <c r="H13" s="250" t="str">
        <f>'competitie lijst'!A7</f>
        <v>A</v>
      </c>
      <c r="I13" s="777">
        <f>'competitie lijst'!B10</f>
        <v>1</v>
      </c>
      <c r="J13" s="82">
        <f>'spelers bestand'!J10</f>
        <v>62.325582499999996</v>
      </c>
      <c r="K13" s="7" t="str">
        <f>'competitie lijst'!O10</f>
        <v>Hoogeboom Hennie</v>
      </c>
      <c r="L13" s="7"/>
      <c r="N13" s="18">
        <v>13.3</v>
      </c>
      <c r="O13" s="774">
        <v>11</v>
      </c>
      <c r="P13" s="250" t="str">
        <f>'competitie lijst'!A7</f>
        <v>A</v>
      </c>
      <c r="Q13" s="777">
        <f>'competitie lijst'!B3</f>
        <v>1</v>
      </c>
      <c r="R13" s="82">
        <f>'spelers bestand'!J3</f>
        <v>123.79386</v>
      </c>
      <c r="S13" s="7" t="str">
        <f>'competitie lijst'!O3</f>
        <v>Uitgevallen Leeuw de Geurt</v>
      </c>
      <c r="T13" s="251"/>
      <c r="U13" s="250" t="str">
        <f>'competitie lijst'!A7</f>
        <v>A</v>
      </c>
      <c r="V13" s="777">
        <f>'competitie lijst'!B10</f>
        <v>1</v>
      </c>
      <c r="W13" s="82">
        <f>'spelers bestand'!J10</f>
        <v>62.325582499999996</v>
      </c>
      <c r="X13" s="7" t="str">
        <f>'competitie lijst'!O10</f>
        <v>Hoogeboom Hennie</v>
      </c>
      <c r="Y13" s="7"/>
    </row>
    <row r="14" spans="1:25" ht="18.95" customHeight="1" x14ac:dyDescent="0.2">
      <c r="A14" s="18">
        <v>13.3</v>
      </c>
      <c r="B14" s="774">
        <v>12</v>
      </c>
      <c r="C14" s="252" t="str">
        <f>'competitie lijst'!A31</f>
        <v>C</v>
      </c>
      <c r="D14" s="777">
        <f>'competitie lijst'!B31</f>
        <v>1</v>
      </c>
      <c r="E14" s="82">
        <f>'spelers bestand'!J31</f>
        <v>55.269057499999995</v>
      </c>
      <c r="F14" s="7" t="str">
        <f>'competitie lijst'!O31</f>
        <v>Beus de Jan*</v>
      </c>
      <c r="G14" s="251"/>
      <c r="H14" s="250" t="str">
        <f>'competitie lijst'!A31</f>
        <v>C</v>
      </c>
      <c r="I14" s="777">
        <f>'competitie lijst'!B34</f>
        <v>3</v>
      </c>
      <c r="J14" s="82">
        <f>'spelers bestand'!J34</f>
        <v>39.262472500000001</v>
      </c>
      <c r="K14" s="7" t="str">
        <f>'competitie lijst'!O34</f>
        <v>Wildschut Jan</v>
      </c>
      <c r="L14" s="7"/>
      <c r="N14" s="18">
        <v>13.3</v>
      </c>
      <c r="O14" s="774">
        <v>12</v>
      </c>
      <c r="P14" s="250" t="str">
        <f>'competitie lijst'!A31</f>
        <v>C</v>
      </c>
      <c r="Q14" s="777">
        <f>'competitie lijst'!B36</f>
        <v>3</v>
      </c>
      <c r="R14" s="82">
        <f>'spelers bestand'!J36</f>
        <v>37.853470000000002</v>
      </c>
      <c r="S14" s="7" t="str">
        <f>'competitie lijst'!O36</f>
        <v>Groenewoud Dick</v>
      </c>
      <c r="T14" s="251"/>
      <c r="U14" s="250" t="str">
        <f>'competitie lijst'!A31</f>
        <v>C</v>
      </c>
      <c r="V14" s="777">
        <f>'competitie lijst'!B37</f>
        <v>1</v>
      </c>
      <c r="W14" s="82">
        <f>'spelers bestand'!J37</f>
        <v>37.75</v>
      </c>
      <c r="X14" s="7" t="str">
        <f>'competitie lijst'!O37</f>
        <v>Jong de Piet</v>
      </c>
      <c r="Y14" s="7"/>
    </row>
    <row r="15" spans="1:25" ht="18.95" customHeight="1" x14ac:dyDescent="0.2">
      <c r="A15" s="18">
        <v>14</v>
      </c>
      <c r="B15" s="774">
        <v>13</v>
      </c>
      <c r="C15" s="252" t="str">
        <f>'competitie lijst'!A91</f>
        <v>H</v>
      </c>
      <c r="D15" s="777" t="str">
        <f>'competitie lijst'!B91</f>
        <v>3&lt;14,00</v>
      </c>
      <c r="E15" s="82">
        <f>'spelers bestand'!J91</f>
        <v>12.103175</v>
      </c>
      <c r="F15" s="7" t="str">
        <f>'competitie lijst'!O91</f>
        <v>Janowski Ed</v>
      </c>
      <c r="G15" s="219"/>
      <c r="H15" s="250" t="str">
        <f>'competitie lijst'!A91</f>
        <v>H</v>
      </c>
      <c r="I15" s="777" t="str">
        <f>'competitie lijst'!B94</f>
        <v>1&lt;2=18,30 tot 19,00</v>
      </c>
      <c r="J15" s="82">
        <f>'spelers bestand'!J94</f>
        <v>11.392405</v>
      </c>
      <c r="K15" s="7" t="str">
        <f>'competitie lijst'!O94</f>
        <v>Boere Piet</v>
      </c>
      <c r="L15" s="8"/>
      <c r="N15" s="18">
        <v>14</v>
      </c>
      <c r="O15" s="774">
        <v>13</v>
      </c>
      <c r="P15" s="250" t="str">
        <f>'competitie lijst'!A67</f>
        <v>F</v>
      </c>
      <c r="Q15" s="777">
        <f>'competitie lijst'!B62</f>
        <v>1</v>
      </c>
      <c r="R15" s="82">
        <f>'spelers bestand'!J62</f>
        <v>23.463357500000001</v>
      </c>
      <c r="S15" s="7" t="str">
        <f>'competitie lijst'!O62</f>
        <v>Voet Ton</v>
      </c>
      <c r="T15" s="251"/>
      <c r="U15" s="250" t="str">
        <f>'competitie lijst'!A67</f>
        <v>F</v>
      </c>
      <c r="V15" s="777" t="str">
        <f>'competitie lijst'!B71</f>
        <v>1&lt;14,00</v>
      </c>
      <c r="W15" s="82">
        <f>'spelers bestand'!J71</f>
        <v>21.71659</v>
      </c>
      <c r="X15" s="7" t="str">
        <f>'competitie lijst'!O71</f>
        <v>Oostendorp Anton</v>
      </c>
      <c r="Y15" s="7"/>
    </row>
    <row r="16" spans="1:25" ht="18.95" customHeight="1" x14ac:dyDescent="0.2">
      <c r="A16" s="18">
        <v>14</v>
      </c>
      <c r="B16" s="774">
        <v>14</v>
      </c>
      <c r="C16" s="252" t="str">
        <f>'competitie lijst'!A79</f>
        <v>G</v>
      </c>
      <c r="D16" s="777">
        <f>'competitie lijst'!B76</f>
        <v>1</v>
      </c>
      <c r="E16" s="82">
        <f>'spelers bestand'!J76</f>
        <v>18.049569999999999</v>
      </c>
      <c r="F16" s="7" t="str">
        <f>'competitie lijst'!O76</f>
        <v>Houdijker den Jan</v>
      </c>
      <c r="G16" s="251"/>
      <c r="H16" s="250" t="str">
        <f>'competitie lijst'!A79</f>
        <v>G</v>
      </c>
      <c r="I16" s="777" t="str">
        <f>'competitie lijst'!B74</f>
        <v>3&lt;14,00</v>
      </c>
      <c r="J16" s="82">
        <f>'spelers bestand'!J74</f>
        <v>19.333332500000001</v>
      </c>
      <c r="K16" s="7" t="str">
        <f>'competitie lijst'!O74</f>
        <v>Langerak Aart</v>
      </c>
      <c r="L16" s="7"/>
      <c r="N16" s="18">
        <v>14</v>
      </c>
      <c r="O16" s="774">
        <v>14</v>
      </c>
      <c r="P16" s="250" t="str">
        <f>'competitie lijst'!A79</f>
        <v>G</v>
      </c>
      <c r="Q16" s="777" t="str">
        <f>'competitie lijst'!B74</f>
        <v>3&lt;14,00</v>
      </c>
      <c r="R16" s="82">
        <f>'spelers bestand'!J74</f>
        <v>19.333332500000001</v>
      </c>
      <c r="S16" s="7" t="str">
        <f>'competitie lijst'!O74</f>
        <v>Langerak Aart</v>
      </c>
      <c r="T16" s="251"/>
      <c r="U16" s="250" t="str">
        <f>'competitie lijst'!A79</f>
        <v>G</v>
      </c>
      <c r="V16" s="777">
        <f>'competitie lijst'!B83</f>
        <v>1</v>
      </c>
      <c r="W16" s="82">
        <f>'spelers bestand'!J83</f>
        <v>15.5</v>
      </c>
      <c r="X16" s="7" t="str">
        <f>'competitie lijst'!O83</f>
        <v>Duits Rene</v>
      </c>
      <c r="Y16" s="7"/>
    </row>
    <row r="17" spans="1:25" ht="18.95" customHeight="1" x14ac:dyDescent="0.2">
      <c r="A17" s="18">
        <v>14</v>
      </c>
      <c r="B17" s="774">
        <v>15</v>
      </c>
      <c r="C17" s="252" t="str">
        <f>'competitie lijst'!A55</f>
        <v>E</v>
      </c>
      <c r="D17" s="777">
        <f>'competitie lijst'!B54</f>
        <v>3</v>
      </c>
      <c r="E17" s="82">
        <f>'spelers bestand'!J54</f>
        <v>27.3</v>
      </c>
      <c r="F17" s="7" t="str">
        <f>'competitie lijst'!O54</f>
        <v>Uitgevallen Meer v.d.John</v>
      </c>
      <c r="G17" s="251"/>
      <c r="H17" s="250" t="str">
        <f>'competitie lijst'!A55</f>
        <v>E</v>
      </c>
      <c r="I17" s="777">
        <f>'competitie lijst'!B59</f>
        <v>3</v>
      </c>
      <c r="J17" s="82">
        <f>'spelers bestand'!J59</f>
        <v>25.5</v>
      </c>
      <c r="K17" s="7" t="str">
        <f>'competitie lijst'!O59</f>
        <v>Gelder van Frans</v>
      </c>
      <c r="L17" s="7"/>
      <c r="N17" s="18">
        <v>14</v>
      </c>
      <c r="O17" s="774">
        <v>15</v>
      </c>
      <c r="P17" s="250" t="str">
        <f>'competitie lijst'!A91</f>
        <v>H</v>
      </c>
      <c r="Q17" s="777" t="str">
        <f>'competitie lijst'!B90</f>
        <v>1=12,30&lt;16,00 uur</v>
      </c>
      <c r="R17" s="82">
        <f>'spelers bestand'!J90</f>
        <v>9.5</v>
      </c>
      <c r="S17" s="7" t="str">
        <f>'competitie lijst'!O90</f>
        <v>Masson Egbert*</v>
      </c>
      <c r="T17" s="251"/>
      <c r="U17" s="250" t="str">
        <f>'competitie lijst'!A91</f>
        <v>H</v>
      </c>
      <c r="V17" s="777" t="str">
        <f>'competitie lijst'!B91</f>
        <v>3&lt;14,00</v>
      </c>
      <c r="W17" s="82">
        <f>'spelers bestand'!J91</f>
        <v>12.103175</v>
      </c>
      <c r="X17" s="7" t="str">
        <f>'competitie lijst'!O91</f>
        <v>Janowski Ed</v>
      </c>
      <c r="Y17" s="7"/>
    </row>
    <row r="18" spans="1:25" ht="18.95" customHeight="1" x14ac:dyDescent="0.2">
      <c r="A18" s="18">
        <v>14.3</v>
      </c>
      <c r="B18" s="774">
        <v>16</v>
      </c>
      <c r="C18" s="252" t="str">
        <f>'competitie lijst'!A31</f>
        <v>C</v>
      </c>
      <c r="D18" s="777">
        <f>'competitie lijst'!B29</f>
        <v>3</v>
      </c>
      <c r="E18" s="82">
        <f>'spelers bestand'!J29</f>
        <v>57.268722500000003</v>
      </c>
      <c r="F18" s="7" t="str">
        <f>'competitie lijst'!O29</f>
        <v>Brand Piet*</v>
      </c>
      <c r="G18" s="251"/>
      <c r="H18" s="250" t="str">
        <f>'competitie lijst'!A31</f>
        <v>C</v>
      </c>
      <c r="I18" s="777">
        <f>'competitie lijst'!B36</f>
        <v>3</v>
      </c>
      <c r="J18" s="82">
        <f>'spelers bestand'!J36</f>
        <v>37.853470000000002</v>
      </c>
      <c r="K18" s="7" t="str">
        <f>'competitie lijst'!O36</f>
        <v>Groenewoud Dick</v>
      </c>
      <c r="L18" s="7"/>
      <c r="N18" s="18">
        <v>14.3</v>
      </c>
      <c r="O18" s="774">
        <v>16</v>
      </c>
      <c r="P18" s="250" t="str">
        <f>'competitie lijst'!A31</f>
        <v>C</v>
      </c>
      <c r="Q18" s="777" t="str">
        <f>'competitie lijst'!B30</f>
        <v>2&lt;18,30</v>
      </c>
      <c r="R18" s="82">
        <f>'spelers bestand'!J30</f>
        <v>40.521627500000001</v>
      </c>
      <c r="S18" s="7" t="str">
        <f>'competitie lijst'!O30</f>
        <v>Pol v.d.Joop</v>
      </c>
      <c r="T18" s="251"/>
      <c r="U18" s="250" t="str">
        <f>'competitie lijst'!A31</f>
        <v>C</v>
      </c>
      <c r="V18" s="777">
        <f>'competitie lijst'!B31</f>
        <v>1</v>
      </c>
      <c r="W18" s="82">
        <f>'spelers bestand'!J31</f>
        <v>55.269057499999995</v>
      </c>
      <c r="X18" s="7" t="str">
        <f>'competitie lijst'!O31</f>
        <v>Beus de Jan*</v>
      </c>
      <c r="Y18" s="7"/>
    </row>
    <row r="19" spans="1:25" ht="18.95" customHeight="1" x14ac:dyDescent="0.2">
      <c r="A19" s="18">
        <v>14.3</v>
      </c>
      <c r="B19" s="774">
        <v>17</v>
      </c>
      <c r="C19" s="252" t="str">
        <f>'competitie lijst'!A67</f>
        <v>F</v>
      </c>
      <c r="D19" s="777">
        <f>'competitie lijst'!B66</f>
        <v>1</v>
      </c>
      <c r="E19" s="82">
        <f>'spelers bestand'!J66</f>
        <v>22.681705000000001</v>
      </c>
      <c r="F19" s="7" t="str">
        <f>'competitie lijst'!O66</f>
        <v>Hagedoorn Rob</v>
      </c>
      <c r="G19" s="251"/>
      <c r="H19" s="250" t="str">
        <f>'competitie lijst'!A67</f>
        <v>F</v>
      </c>
      <c r="I19" s="777" t="str">
        <f>'competitie lijst'!B71</f>
        <v>1&lt;14,00</v>
      </c>
      <c r="J19" s="82">
        <f>'spelers bestand'!J71</f>
        <v>21.71659</v>
      </c>
      <c r="K19" s="7" t="str">
        <f>'competitie lijst'!O71</f>
        <v>Oostendorp Anton</v>
      </c>
      <c r="L19" s="7"/>
      <c r="N19" s="18">
        <v>14.3</v>
      </c>
      <c r="O19" s="774">
        <v>17</v>
      </c>
      <c r="P19" s="250" t="str">
        <f>'competitie lijst'!A7</f>
        <v>A</v>
      </c>
      <c r="Q19" s="777">
        <f>'competitie lijst'!B2</f>
        <v>1</v>
      </c>
      <c r="R19" s="82">
        <f>'spelers bestand'!J2</f>
        <v>139.5</v>
      </c>
      <c r="S19" s="7" t="str">
        <f>'competitie lijst'!O2</f>
        <v>Severs Dick</v>
      </c>
      <c r="T19" s="251"/>
      <c r="U19" s="250" t="str">
        <f>'competitie lijst'!A7</f>
        <v>A</v>
      </c>
      <c r="V19" s="777">
        <f>'competitie lijst'!B11</f>
        <v>3</v>
      </c>
      <c r="W19" s="82">
        <f>'spelers bestand'!J11</f>
        <v>77.820512500000007</v>
      </c>
      <c r="X19" s="7" t="str">
        <f>'competitie lijst'!O11</f>
        <v>Reusken Harry*</v>
      </c>
      <c r="Y19" s="7"/>
    </row>
    <row r="20" spans="1:25" ht="18.95" customHeight="1" x14ac:dyDescent="0.2">
      <c r="A20" s="18">
        <v>14.3</v>
      </c>
      <c r="B20" s="774">
        <v>18</v>
      </c>
      <c r="C20" s="252" t="str">
        <f>'competitie lijst'!A43</f>
        <v>D</v>
      </c>
      <c r="D20" s="777">
        <f>'competitie lijst'!B39</f>
        <v>3</v>
      </c>
      <c r="E20" s="82">
        <f>'spelers bestand'!J39</f>
        <v>35.602409999999999</v>
      </c>
      <c r="F20" s="7" t="str">
        <f>'competitie lijst'!O39</f>
        <v>Eijk v. Cees</v>
      </c>
      <c r="G20" s="251"/>
      <c r="H20" s="250" t="str">
        <f>'competitie lijst'!A43</f>
        <v>D</v>
      </c>
      <c r="I20" s="777">
        <f>'competitie lijst'!B49</f>
        <v>1</v>
      </c>
      <c r="J20" s="82">
        <f>'spelers bestand'!J49</f>
        <v>28.869779999999999</v>
      </c>
      <c r="K20" s="7" t="str">
        <f>'competitie lijst'!O49</f>
        <v>Sandbrink Joop</v>
      </c>
      <c r="L20" s="7"/>
      <c r="N20" s="18">
        <v>14.3</v>
      </c>
      <c r="O20" s="774">
        <v>18</v>
      </c>
      <c r="P20" s="250" t="str">
        <f>'competitie lijst'!A91</f>
        <v>H</v>
      </c>
      <c r="Q20" s="777">
        <f>'competitie lijst'!B89</f>
        <v>3</v>
      </c>
      <c r="R20" s="82">
        <f>'spelers bestand'!J89</f>
        <v>11.1725675</v>
      </c>
      <c r="S20" s="7" t="str">
        <f>'competitie lijst'!O89</f>
        <v>Mathijsen Bert*</v>
      </c>
      <c r="T20" s="251"/>
      <c r="U20" s="250" t="str">
        <f>'competitie lijst'!A91</f>
        <v>H</v>
      </c>
      <c r="V20" s="777">
        <f>'competitie lijst'!B92</f>
        <v>0</v>
      </c>
      <c r="W20" s="82">
        <f>'spelers bestand'!J92</f>
        <v>11.625</v>
      </c>
      <c r="X20" s="7" t="str">
        <f>'competitie lijst'!O92</f>
        <v>Werf v.d.Leo</v>
      </c>
      <c r="Y20" s="7"/>
    </row>
    <row r="21" spans="1:25" ht="18.95" customHeight="1" x14ac:dyDescent="0.2">
      <c r="A21" s="18">
        <v>15</v>
      </c>
      <c r="B21" s="774">
        <v>19</v>
      </c>
      <c r="C21" s="252" t="str">
        <f>'competitie lijst'!A43</f>
        <v>D</v>
      </c>
      <c r="D21" s="777" t="str">
        <f>'competitie lijst'!B43</f>
        <v>1&lt; na 15,00 medisch</v>
      </c>
      <c r="E21" s="82">
        <f>'spelers bestand'!J43</f>
        <v>32.5</v>
      </c>
      <c r="F21" s="7" t="str">
        <f>'competitie lijst'!O43</f>
        <v>Ruis Willem</v>
      </c>
      <c r="G21" s="251"/>
      <c r="H21" s="250" t="str">
        <f>'competitie lijst'!A43</f>
        <v>D</v>
      </c>
      <c r="I21" s="777" t="str">
        <f>'competitie lijst'!B46</f>
        <v>1&lt;2=18,30</v>
      </c>
      <c r="J21" s="82">
        <f>'spelers bestand'!J46</f>
        <v>30.259740000000001</v>
      </c>
      <c r="K21" s="7" t="str">
        <f>'competitie lijst'!O46</f>
        <v xml:space="preserve">Berends Sjaak </v>
      </c>
      <c r="L21" s="7"/>
      <c r="N21" s="18">
        <v>15</v>
      </c>
      <c r="O21" s="774">
        <v>19</v>
      </c>
      <c r="P21" s="250" t="str">
        <f>'competitie lijst'!A43</f>
        <v>D</v>
      </c>
      <c r="Q21" s="777">
        <f>'competitie lijst'!B42</f>
        <v>1</v>
      </c>
      <c r="R21" s="82">
        <f>'spelers bestand'!J42</f>
        <v>33.214284999999997</v>
      </c>
      <c r="S21" s="7" t="str">
        <f>'competitie lijst'!O42</f>
        <v>Janmaat Kees</v>
      </c>
      <c r="T21" s="251"/>
      <c r="U21" s="250" t="str">
        <f>'competitie lijst'!A43</f>
        <v>D</v>
      </c>
      <c r="V21" s="777" t="str">
        <f>'competitie lijst'!B43</f>
        <v>1&lt; na 15,00 medisch</v>
      </c>
      <c r="W21" s="82">
        <f>'spelers bestand'!J43</f>
        <v>32.5</v>
      </c>
      <c r="X21" s="7" t="str">
        <f>'competitie lijst'!O43</f>
        <v>Ruis Willem</v>
      </c>
      <c r="Y21" s="7"/>
    </row>
    <row r="22" spans="1:25" ht="18.95" customHeight="1" x14ac:dyDescent="0.2">
      <c r="A22" s="18">
        <v>15</v>
      </c>
      <c r="B22" s="774">
        <v>20</v>
      </c>
      <c r="C22" s="252" t="str">
        <f>'competitie lijst'!A31</f>
        <v>C</v>
      </c>
      <c r="D22" s="777">
        <f>'competitie lijst'!B27</f>
        <v>1</v>
      </c>
      <c r="E22" s="82">
        <f>'spelers bestand'!J27</f>
        <v>43.3294675</v>
      </c>
      <c r="F22" s="7" t="str">
        <f>'competitie lijst'!O27</f>
        <v>Beus de Arnold</v>
      </c>
      <c r="G22" s="251"/>
      <c r="H22" s="250" t="str">
        <f>'competitie lijst'!A31</f>
        <v>C</v>
      </c>
      <c r="I22" s="777">
        <f>'competitie lijst'!B37</f>
        <v>1</v>
      </c>
      <c r="J22" s="82">
        <f>'spelers bestand'!J37</f>
        <v>37.75</v>
      </c>
      <c r="K22" s="7" t="str">
        <f>'competitie lijst'!O37</f>
        <v>Jong de Piet</v>
      </c>
      <c r="L22" s="7"/>
      <c r="N22" s="18">
        <v>15</v>
      </c>
      <c r="O22" s="774">
        <v>20</v>
      </c>
      <c r="P22" s="250" t="str">
        <f>'competitie lijst'!A31</f>
        <v>C</v>
      </c>
      <c r="Q22" s="777">
        <f>'competitie lijst'!B27</f>
        <v>1</v>
      </c>
      <c r="R22" s="82">
        <f>'spelers bestand'!J27</f>
        <v>43.3294675</v>
      </c>
      <c r="S22" s="7" t="str">
        <f>'competitie lijst'!O27</f>
        <v>Beus de Arnold</v>
      </c>
      <c r="T22" s="251"/>
      <c r="U22" s="250" t="str">
        <f>'competitie lijst'!A31</f>
        <v>C</v>
      </c>
      <c r="V22" s="777">
        <f>'competitie lijst'!B34</f>
        <v>3</v>
      </c>
      <c r="W22" s="82">
        <f>'spelers bestand'!J34</f>
        <v>39.262472500000001</v>
      </c>
      <c r="X22" s="7" t="str">
        <f>'competitie lijst'!O34</f>
        <v>Wildschut Jan</v>
      </c>
      <c r="Y22" s="7"/>
    </row>
    <row r="23" spans="1:25" ht="18.95" customHeight="1" x14ac:dyDescent="0.2">
      <c r="A23" s="18">
        <v>15</v>
      </c>
      <c r="B23" s="774">
        <v>21</v>
      </c>
      <c r="C23" s="252" t="str">
        <f>'competitie lijst'!A55</f>
        <v>E</v>
      </c>
      <c r="D23" s="777" t="str">
        <f>'competitie lijst'!B53</f>
        <v>1=12,30</v>
      </c>
      <c r="E23" s="82">
        <f>'spelers bestand'!J53</f>
        <v>27.8125</v>
      </c>
      <c r="F23" s="7" t="str">
        <f>'competitie lijst'!O53</f>
        <v>Kroon Jos</v>
      </c>
      <c r="G23" s="251"/>
      <c r="H23" s="250" t="str">
        <f>'competitie lijst'!A55</f>
        <v>E</v>
      </c>
      <c r="I23" s="777">
        <f>'competitie lijst'!B60</f>
        <v>3</v>
      </c>
      <c r="J23" s="82">
        <f>'spelers bestand'!J60</f>
        <v>25.109649999999998</v>
      </c>
      <c r="K23" s="7" t="str">
        <f>'competitie lijst'!O60</f>
        <v>Minnema Jan</v>
      </c>
      <c r="L23" s="7"/>
      <c r="N23" s="18">
        <v>15</v>
      </c>
      <c r="O23" s="774">
        <v>21</v>
      </c>
      <c r="P23" s="250" t="str">
        <f>'competitie lijst'!A19</f>
        <v>B</v>
      </c>
      <c r="Q23" s="777" t="str">
        <f>'competitie lijst'!B14</f>
        <v>1(niet sávonds)</v>
      </c>
      <c r="R23" s="82">
        <f>'spelers bestand'!J14</f>
        <v>55.314532499999999</v>
      </c>
      <c r="S23" s="7" t="str">
        <f>'competitie lijst'!O14</f>
        <v>Scheel Albert</v>
      </c>
      <c r="T23" s="251"/>
      <c r="U23" s="250" t="str">
        <f>'competitie lijst'!A19</f>
        <v>B</v>
      </c>
      <c r="V23" s="777" t="str">
        <f>'competitie lijst'!B23</f>
        <v>2 (i.v.m.werk)</v>
      </c>
      <c r="W23" s="82">
        <f>'spelers bestand'!J23</f>
        <v>44.438877500000004</v>
      </c>
      <c r="X23" s="7" t="str">
        <f>'competitie lijst'!O23</f>
        <v>Scheel Jaap</v>
      </c>
      <c r="Y23" s="7"/>
    </row>
    <row r="24" spans="1:25" ht="18.95" customHeight="1" x14ac:dyDescent="0.2">
      <c r="A24" s="18">
        <v>15.3</v>
      </c>
      <c r="B24" s="774">
        <v>22</v>
      </c>
      <c r="C24" s="252" t="str">
        <f>'competitie lijst'!A91</f>
        <v>H</v>
      </c>
      <c r="D24" s="777">
        <f>'competitie lijst'!B89</f>
        <v>3</v>
      </c>
      <c r="E24" s="82">
        <f>'spelers bestand'!J89</f>
        <v>11.1725675</v>
      </c>
      <c r="F24" s="7" t="str">
        <f>'competitie lijst'!O89</f>
        <v>Mathijsen Bert*</v>
      </c>
      <c r="G24" s="219"/>
      <c r="H24" s="250" t="str">
        <f>'competitie lijst'!A91</f>
        <v>H</v>
      </c>
      <c r="I24" s="777">
        <f>'competitie lijst'!B96</f>
        <v>3</v>
      </c>
      <c r="J24" s="82">
        <f>'spelers bestand'!J96</f>
        <v>9.5</v>
      </c>
      <c r="K24" s="7" t="str">
        <f>'competitie lijst'!O96</f>
        <v>Vliet v. Gerard</v>
      </c>
      <c r="L24" s="8"/>
      <c r="N24" s="18">
        <v>15.3</v>
      </c>
      <c r="O24" s="774">
        <v>22</v>
      </c>
      <c r="P24" s="250" t="str">
        <f>'competitie lijst'!A31</f>
        <v>C</v>
      </c>
      <c r="Q24" s="777">
        <f>'competitie lijst'!B26</f>
        <v>1</v>
      </c>
      <c r="R24" s="82">
        <f>'spelers bestand'!J26</f>
        <v>44.161677500000003</v>
      </c>
      <c r="S24" s="7" t="str">
        <f>'competitie lijst'!O26</f>
        <v>Baars Willem</v>
      </c>
      <c r="T24" s="251"/>
      <c r="U24" s="250" t="str">
        <f>'competitie lijst'!A31</f>
        <v>C</v>
      </c>
      <c r="V24" s="777" t="str">
        <f>'competitie lijst'!B35</f>
        <v>2&lt;20,00</v>
      </c>
      <c r="W24" s="82">
        <f>'spelers bestand'!J35</f>
        <v>38.925437500000001</v>
      </c>
      <c r="X24" s="7" t="str">
        <f>'competitie lijst'!O35</f>
        <v>Beem v.Gerrit</v>
      </c>
      <c r="Y24" s="7"/>
    </row>
    <row r="25" spans="1:25" ht="18.95" customHeight="1" x14ac:dyDescent="0.2">
      <c r="A25" s="18">
        <v>15.3</v>
      </c>
      <c r="B25" s="774">
        <v>23</v>
      </c>
      <c r="C25" s="252" t="str">
        <f>'competitie lijst'!A19</f>
        <v>B</v>
      </c>
      <c r="D25" s="777">
        <f>'competitie lijst'!B16</f>
        <v>2</v>
      </c>
      <c r="E25" s="82">
        <f>'spelers bestand'!J16</f>
        <v>54.712642499999994</v>
      </c>
      <c r="F25" s="7" t="str">
        <f>'competitie lijst'!O16</f>
        <v>Haselkamp v.d.Toon</v>
      </c>
      <c r="G25" s="251"/>
      <c r="H25" s="250" t="str">
        <f>'competitie lijst'!A19</f>
        <v>B</v>
      </c>
      <c r="I25" s="777" t="str">
        <f>'competitie lijst'!B14</f>
        <v>1(niet sávonds)</v>
      </c>
      <c r="J25" s="82">
        <f>'spelers bestand'!J14</f>
        <v>55.314532499999999</v>
      </c>
      <c r="K25" s="7" t="str">
        <f>'competitie lijst'!O14</f>
        <v>Scheel Albert</v>
      </c>
      <c r="L25" s="7"/>
      <c r="N25" s="18">
        <v>15.3</v>
      </c>
      <c r="O25" s="774">
        <v>23</v>
      </c>
      <c r="P25" s="250" t="str">
        <f>'competitie lijst'!A43</f>
        <v>D</v>
      </c>
      <c r="Q25" s="777">
        <f>'competitie lijst'!B48</f>
        <v>3</v>
      </c>
      <c r="R25" s="82">
        <f>'spelers bestand'!J48</f>
        <v>30.131580000000003</v>
      </c>
      <c r="S25" s="7" t="str">
        <f>'competitie lijst'!O48</f>
        <v>Bos Siem</v>
      </c>
      <c r="T25" s="251"/>
      <c r="U25" s="250" t="str">
        <f>'competitie lijst'!A43</f>
        <v>D</v>
      </c>
      <c r="V25" s="777">
        <f>'competitie lijst'!B49</f>
        <v>1</v>
      </c>
      <c r="W25" s="82">
        <f>'spelers bestand'!J49</f>
        <v>28.869779999999999</v>
      </c>
      <c r="X25" s="7" t="str">
        <f>'competitie lijst'!O49</f>
        <v>Sandbrink Joop</v>
      </c>
      <c r="Y25" s="7"/>
    </row>
    <row r="26" spans="1:25" ht="18.95" customHeight="1" x14ac:dyDescent="0.2">
      <c r="A26" s="18">
        <v>15.3</v>
      </c>
      <c r="B26" s="774">
        <v>24</v>
      </c>
      <c r="C26" s="252" t="str">
        <f>'competitie lijst'!A7</f>
        <v>A</v>
      </c>
      <c r="D26" s="777">
        <f>'competitie lijst'!B3</f>
        <v>1</v>
      </c>
      <c r="E26" s="82">
        <f>'spelers bestand'!J3</f>
        <v>123.79386</v>
      </c>
      <c r="F26" s="7" t="str">
        <f>'competitie lijst'!O3</f>
        <v>Uitgevallen Leeuw de Geurt</v>
      </c>
      <c r="G26" s="251"/>
      <c r="H26" s="250" t="str">
        <f>'competitie lijst'!A7</f>
        <v>A</v>
      </c>
      <c r="I26" s="777">
        <f>'competitie lijst'!B13</f>
        <v>3</v>
      </c>
      <c r="J26" s="82">
        <f>'spelers bestand'!J13</f>
        <v>57.355864999999994</v>
      </c>
      <c r="K26" s="7" t="str">
        <f>'competitie lijst'!O13</f>
        <v>Kuijer Joop</v>
      </c>
      <c r="L26" s="7"/>
      <c r="N26" s="18">
        <v>15.3</v>
      </c>
      <c r="O26" s="774">
        <v>24</v>
      </c>
      <c r="P26" s="250" t="str">
        <f>'competitie lijst'!A7</f>
        <v>A</v>
      </c>
      <c r="Q26" s="777">
        <f>'competitie lijst'!B12</f>
        <v>3</v>
      </c>
      <c r="R26" s="82">
        <f>'spelers bestand'!J12</f>
        <v>58.771007500000003</v>
      </c>
      <c r="S26" s="7" t="str">
        <f>'competitie lijst'!O12</f>
        <v>Overleden Anton Kolfschoten</v>
      </c>
      <c r="T26" s="251"/>
      <c r="U26" s="250" t="str">
        <f>'competitie lijst'!A7</f>
        <v>A</v>
      </c>
      <c r="V26" s="777">
        <f>'competitie lijst'!B13</f>
        <v>3</v>
      </c>
      <c r="W26" s="82">
        <f>'spelers bestand'!J13</f>
        <v>57.355864999999994</v>
      </c>
      <c r="X26" s="7" t="str">
        <f>'competitie lijst'!O13</f>
        <v>Kuijer Joop</v>
      </c>
      <c r="Y26" s="7"/>
    </row>
    <row r="27" spans="1:25" ht="18.95" customHeight="1" x14ac:dyDescent="0.2">
      <c r="A27" s="20"/>
      <c r="B27" s="153">
        <v>24.5</v>
      </c>
      <c r="C27" s="224"/>
      <c r="D27" s="153"/>
      <c r="E27" s="226"/>
      <c r="F27" s="227"/>
      <c r="G27" s="228"/>
      <c r="H27" s="225"/>
      <c r="I27" s="153"/>
      <c r="J27" s="226"/>
      <c r="K27" s="227"/>
      <c r="L27" s="228"/>
      <c r="N27" s="20"/>
      <c r="O27" s="153">
        <v>24.5</v>
      </c>
      <c r="P27" s="225"/>
      <c r="Q27" s="153"/>
      <c r="R27" s="226"/>
      <c r="S27" s="227"/>
      <c r="T27" s="227"/>
      <c r="U27" s="225"/>
      <c r="V27" s="153"/>
      <c r="W27" s="226"/>
      <c r="X27" s="227"/>
      <c r="Y27" s="227"/>
    </row>
    <row r="28" spans="1:25" ht="18.95" customHeight="1" x14ac:dyDescent="0.25">
      <c r="A28" s="16"/>
      <c r="B28" s="142">
        <v>24.6</v>
      </c>
      <c r="C28" s="14"/>
      <c r="D28" s="787"/>
      <c r="E28" s="29"/>
      <c r="F28" s="28" t="s">
        <v>90</v>
      </c>
      <c r="G28" s="160"/>
      <c r="H28" s="29"/>
      <c r="I28" s="787"/>
      <c r="J28" s="29"/>
      <c r="K28" s="28" t="s">
        <v>361</v>
      </c>
      <c r="L28" s="160"/>
      <c r="N28" s="16"/>
      <c r="O28" s="142">
        <v>24.6</v>
      </c>
      <c r="P28" s="40"/>
      <c r="Q28" s="787"/>
      <c r="R28" s="29"/>
      <c r="S28" s="28" t="s">
        <v>91</v>
      </c>
      <c r="T28" s="14"/>
      <c r="U28" s="29"/>
      <c r="V28" s="787"/>
      <c r="W28" s="29"/>
      <c r="X28" s="3" t="s">
        <v>362</v>
      </c>
      <c r="Y28" s="14"/>
    </row>
    <row r="29" spans="1:25" ht="18.95" customHeight="1" x14ac:dyDescent="0.2">
      <c r="A29" s="17" t="s">
        <v>154</v>
      </c>
      <c r="B29" s="6">
        <v>24.7</v>
      </c>
      <c r="C29" s="3" t="s">
        <v>150</v>
      </c>
      <c r="D29" s="6" t="s">
        <v>82</v>
      </c>
      <c r="E29" s="35"/>
      <c r="F29" s="233" t="s">
        <v>582</v>
      </c>
      <c r="G29" s="28"/>
      <c r="H29" s="28" t="s">
        <v>150</v>
      </c>
      <c r="I29" s="6" t="s">
        <v>82</v>
      </c>
      <c r="J29" s="28"/>
      <c r="K29" s="159" t="s">
        <v>583</v>
      </c>
      <c r="L29" s="28"/>
      <c r="N29" s="17" t="s">
        <v>154</v>
      </c>
      <c r="O29" s="6">
        <v>24.7</v>
      </c>
      <c r="P29" s="28" t="s">
        <v>150</v>
      </c>
      <c r="Q29" s="6" t="s">
        <v>82</v>
      </c>
      <c r="R29" s="35"/>
      <c r="S29" s="233" t="s">
        <v>561</v>
      </c>
      <c r="T29" s="83"/>
      <c r="U29" s="28" t="s">
        <v>150</v>
      </c>
      <c r="V29" s="6" t="s">
        <v>82</v>
      </c>
      <c r="W29" s="28"/>
      <c r="X29" s="159" t="s">
        <v>562</v>
      </c>
      <c r="Y29" s="84"/>
    </row>
    <row r="30" spans="1:25" ht="18.95" customHeight="1" x14ac:dyDescent="0.2">
      <c r="A30" s="18">
        <v>18.3</v>
      </c>
      <c r="B30" s="774">
        <v>25</v>
      </c>
      <c r="C30" s="252" t="str">
        <f>'competitie lijst'!A79</f>
        <v>G</v>
      </c>
      <c r="D30" s="777" t="str">
        <f>'competitie lijst'!B75</f>
        <v>2=18,00 uur / vroeg</v>
      </c>
      <c r="E30" s="82">
        <f>'spelers bestand'!J75</f>
        <v>19.135802499999997</v>
      </c>
      <c r="F30" s="7" t="str">
        <f>'competitie lijst'!O75</f>
        <v>Dijk van Jan 7</v>
      </c>
      <c r="G30" s="251"/>
      <c r="H30" s="252" t="str">
        <f>'competitie lijst'!A79</f>
        <v>G</v>
      </c>
      <c r="I30" s="777">
        <f>'competitie lijst'!B85</f>
        <v>3</v>
      </c>
      <c r="J30" s="82">
        <f>'spelers bestand'!J85</f>
        <v>14.296634999999998</v>
      </c>
      <c r="K30" s="7" t="str">
        <f>'competitie lijst'!O85</f>
        <v>Carton Hans</v>
      </c>
      <c r="L30" s="7"/>
      <c r="N30" s="18">
        <v>18.3</v>
      </c>
      <c r="O30" s="774">
        <v>25</v>
      </c>
      <c r="P30" s="250" t="str">
        <f>'competitie lijst'!A79</f>
        <v>G</v>
      </c>
      <c r="Q30" s="777" t="str">
        <f>'competitie lijst'!B75</f>
        <v>2=18,00 uur / vroeg</v>
      </c>
      <c r="R30" s="82">
        <f>'spelers bestand'!J75</f>
        <v>19.135802499999997</v>
      </c>
      <c r="S30" s="7" t="str">
        <f>'competitie lijst'!O75</f>
        <v>Dijk van Jan 7</v>
      </c>
      <c r="T30" s="251"/>
      <c r="U30" s="250" t="str">
        <f>'competitie lijst'!A79</f>
        <v>G</v>
      </c>
      <c r="V30" s="777">
        <f>'competitie lijst'!B82</f>
        <v>3</v>
      </c>
      <c r="W30" s="82">
        <f>'spelers bestand'!J82</f>
        <v>16.828254999999999</v>
      </c>
      <c r="X30" s="7" t="str">
        <f>'competitie lijst'!O82</f>
        <v>Uitgevallan Mink Loek</v>
      </c>
      <c r="Y30" s="7"/>
    </row>
    <row r="31" spans="1:25" ht="18.95" customHeight="1" x14ac:dyDescent="0.2">
      <c r="A31" s="18">
        <v>18.3</v>
      </c>
      <c r="B31" s="774">
        <v>26</v>
      </c>
      <c r="C31" s="252" t="str">
        <f>'competitie lijst'!A31</f>
        <v>C</v>
      </c>
      <c r="D31" s="777">
        <f>'competitie lijst'!B32</f>
        <v>0</v>
      </c>
      <c r="E31" s="82">
        <f>'spelers bestand'!J32</f>
        <v>39.840182499999997</v>
      </c>
      <c r="F31" s="7" t="str">
        <f>'competitie lijst'!O32</f>
        <v>Helsdingen Ab</v>
      </c>
      <c r="G31" s="251"/>
      <c r="H31" s="250" t="str">
        <f>'competitie lijst'!A31</f>
        <v>C</v>
      </c>
      <c r="I31" s="777">
        <f>'competitie lijst'!B33</f>
        <v>3</v>
      </c>
      <c r="J31" s="82">
        <f>'spelers bestand'!J33</f>
        <v>39.395887500000001</v>
      </c>
      <c r="K31" s="7" t="str">
        <f>'competitie lijst'!O33</f>
        <v>Anbergen Joop</v>
      </c>
      <c r="L31" s="7"/>
      <c r="N31" s="18">
        <v>18.3</v>
      </c>
      <c r="O31" s="774">
        <v>26</v>
      </c>
      <c r="P31" s="250" t="str">
        <f>'competitie lijst'!A31</f>
        <v>C</v>
      </c>
      <c r="Q31" s="777">
        <f>'competitie lijst'!B29</f>
        <v>3</v>
      </c>
      <c r="R31" s="82">
        <f>'spelers bestand'!J29</f>
        <v>57.268722500000003</v>
      </c>
      <c r="S31" s="7" t="str">
        <f>'competitie lijst'!O29</f>
        <v>Brand Piet*</v>
      </c>
      <c r="T31" s="251"/>
      <c r="U31" s="250" t="str">
        <f>'competitie lijst'!A31</f>
        <v>C</v>
      </c>
      <c r="V31" s="777">
        <f>'competitie lijst'!B32</f>
        <v>0</v>
      </c>
      <c r="W31" s="82">
        <f>'spelers bestand'!J32</f>
        <v>39.840182499999997</v>
      </c>
      <c r="X31" s="7" t="str">
        <f>'competitie lijst'!O32</f>
        <v>Helsdingen Ab</v>
      </c>
      <c r="Y31" s="7"/>
    </row>
    <row r="32" spans="1:25" ht="18.95" customHeight="1" x14ac:dyDescent="0.2">
      <c r="A32" s="18">
        <v>18.3</v>
      </c>
      <c r="B32" s="774">
        <v>27</v>
      </c>
      <c r="C32" s="252" t="str">
        <f>'competitie lijst'!A43</f>
        <v>D</v>
      </c>
      <c r="D32" s="777">
        <f>'competitie lijst'!B42</f>
        <v>1</v>
      </c>
      <c r="E32" s="82">
        <f>'spelers bestand'!J42</f>
        <v>33.214284999999997</v>
      </c>
      <c r="F32" s="7" t="str">
        <f>'competitie lijst'!O42</f>
        <v>Janmaat Kees</v>
      </c>
      <c r="G32" s="251"/>
      <c r="H32" s="250" t="str">
        <f>'competitie lijst'!A43</f>
        <v>D</v>
      </c>
      <c r="I32" s="777">
        <f>'competitie lijst'!B47</f>
        <v>2</v>
      </c>
      <c r="J32" s="82">
        <f>'spelers bestand'!J47</f>
        <v>30.226700000000001</v>
      </c>
      <c r="K32" s="7" t="str">
        <f>'competitie lijst'!O47</f>
        <v xml:space="preserve">Achterberg Arnold </v>
      </c>
      <c r="L32" s="7"/>
      <c r="N32" s="18">
        <v>18.3</v>
      </c>
      <c r="O32" s="774">
        <v>27</v>
      </c>
      <c r="P32" s="250" t="str">
        <f>'competitie lijst'!A91</f>
        <v>H</v>
      </c>
      <c r="Q32" s="777">
        <f>'competitie lijst'!B88</f>
        <v>2</v>
      </c>
      <c r="R32" s="82">
        <f>'spelers bestand'!J88</f>
        <v>12.793732499999999</v>
      </c>
      <c r="S32" s="7" t="str">
        <f>'competitie lijst'!O88</f>
        <v>Knip Ron</v>
      </c>
      <c r="T32" s="251"/>
      <c r="U32" s="250" t="str">
        <f>'competitie lijst'!A91</f>
        <v>H</v>
      </c>
      <c r="V32" s="777" t="str">
        <f>'competitie lijst'!B93</f>
        <v>2&lt;20,00</v>
      </c>
      <c r="W32" s="82">
        <f>'spelers bestand'!J93</f>
        <v>9.5</v>
      </c>
      <c r="X32" s="7" t="str">
        <f>'competitie lijst'!O93</f>
        <v>Kamp van de Hennie*</v>
      </c>
      <c r="Y32" s="7"/>
    </row>
    <row r="33" spans="1:25" ht="18.95" customHeight="1" x14ac:dyDescent="0.2">
      <c r="A33" s="18">
        <v>18.3</v>
      </c>
      <c r="B33" s="774">
        <v>28</v>
      </c>
      <c r="C33" s="252" t="str">
        <f>'competitie lijst'!A67</f>
        <v>F</v>
      </c>
      <c r="D33" s="777" t="str">
        <f>'competitie lijst'!B65</f>
        <v>2&lt;1</v>
      </c>
      <c r="E33" s="82">
        <f>'spelers bestand'!J65</f>
        <v>23.280942499999998</v>
      </c>
      <c r="F33" s="7" t="str">
        <f>'competitie lijst'!O65</f>
        <v>Schaik v.Wim</v>
      </c>
      <c r="G33" s="251"/>
      <c r="H33" s="250" t="str">
        <f>'competitie lijst'!A67</f>
        <v>F</v>
      </c>
      <c r="I33" s="777">
        <f>'competitie lijst'!B72</f>
        <v>3</v>
      </c>
      <c r="J33" s="82">
        <f>'spelers bestand'!J72</f>
        <v>20.570387500000002</v>
      </c>
      <c r="K33" s="7" t="str">
        <f>'competitie lijst'!O72</f>
        <v xml:space="preserve">Rooijen van Joop </v>
      </c>
      <c r="L33" s="7"/>
      <c r="N33" s="18">
        <v>18.3</v>
      </c>
      <c r="O33" s="774">
        <v>28</v>
      </c>
      <c r="P33" s="250" t="str">
        <f>'competitie lijst'!A79</f>
        <v>G</v>
      </c>
      <c r="Q33" s="777">
        <f>'competitie lijst'!B77</f>
        <v>3</v>
      </c>
      <c r="R33" s="82">
        <f>'spelers bestand'!J77</f>
        <v>17.857142500000002</v>
      </c>
      <c r="S33" s="7" t="str">
        <f>'competitie lijst'!O77</f>
        <v>Rheenen van Ton</v>
      </c>
      <c r="T33" s="251"/>
      <c r="U33" s="250" t="str">
        <f>'competitie lijst'!A79</f>
        <v>G</v>
      </c>
      <c r="V33" s="777" t="str">
        <f>'competitie lijst'!B80</f>
        <v>2 werk</v>
      </c>
      <c r="W33" s="82">
        <f>'spelers bestand'!J80</f>
        <v>17.402597499999999</v>
      </c>
      <c r="X33" s="7" t="str">
        <f>'competitie lijst'!O80</f>
        <v>Langenberg Jaap</v>
      </c>
      <c r="Y33" s="7"/>
    </row>
    <row r="34" spans="1:25" ht="18.95" customHeight="1" x14ac:dyDescent="0.2">
      <c r="A34" s="18">
        <v>18.3</v>
      </c>
      <c r="B34" s="774">
        <v>29</v>
      </c>
      <c r="C34" s="252" t="str">
        <f>'competitie lijst'!A55</f>
        <v>E</v>
      </c>
      <c r="D34" s="777">
        <f>'competitie lijst'!B55</f>
        <v>2</v>
      </c>
      <c r="E34" s="82">
        <f>'spelers bestand'!J55</f>
        <v>27.197149999999997</v>
      </c>
      <c r="F34" s="7" t="str">
        <f>'competitie lijst'!O55</f>
        <v>Verkleij Cock</v>
      </c>
      <c r="G34" s="251"/>
      <c r="H34" s="250" t="str">
        <f>'competitie lijst'!A55</f>
        <v>E</v>
      </c>
      <c r="I34" s="777">
        <f>'competitie lijst'!B58</f>
        <v>3</v>
      </c>
      <c r="J34" s="82">
        <f>'spelers bestand'!J58</f>
        <v>25.735295000000001</v>
      </c>
      <c r="K34" s="7" t="str">
        <f>'competitie lijst'!O58</f>
        <v>Boekraad Ad</v>
      </c>
      <c r="L34" s="7"/>
      <c r="N34" s="18">
        <v>18.3</v>
      </c>
      <c r="O34" s="774">
        <v>29</v>
      </c>
      <c r="P34" s="250" t="str">
        <f>'competitie lijst'!A43</f>
        <v>D</v>
      </c>
      <c r="Q34" s="777">
        <f>'competitie lijst'!B38</f>
        <v>3</v>
      </c>
      <c r="R34" s="82">
        <f>'spelers bestand'!J38</f>
        <v>37.558685000000004</v>
      </c>
      <c r="S34" s="7" t="str">
        <f>'competitie lijst'!O38</f>
        <v>Verleun Jan</v>
      </c>
      <c r="T34" s="251"/>
      <c r="U34" s="250" t="str">
        <f>'competitie lijst'!A43</f>
        <v>D</v>
      </c>
      <c r="V34" s="777">
        <f>'competitie lijst'!B47</f>
        <v>2</v>
      </c>
      <c r="W34" s="82">
        <f>'spelers bestand'!J47</f>
        <v>30.226700000000001</v>
      </c>
      <c r="X34" s="7" t="str">
        <f>'competitie lijst'!O47</f>
        <v xml:space="preserve">Achterberg Arnold </v>
      </c>
      <c r="Y34" s="7"/>
    </row>
    <row r="35" spans="1:25" ht="18.95" customHeight="1" x14ac:dyDescent="0.2">
      <c r="A35" s="18">
        <v>18.3</v>
      </c>
      <c r="B35" s="774">
        <v>30</v>
      </c>
      <c r="C35" s="252" t="str">
        <f>'competitie lijst'!A55</f>
        <v>E</v>
      </c>
      <c r="D35" s="777" t="str">
        <f>'competitie lijst'!B51</f>
        <v>2&lt;1</v>
      </c>
      <c r="E35" s="82">
        <f>'spelers bestand'!J51</f>
        <v>27.889150000000001</v>
      </c>
      <c r="F35" s="7" t="str">
        <f>'competitie lijst'!O51</f>
        <v>Gent v. Hans</v>
      </c>
      <c r="G35" s="251"/>
      <c r="H35" s="250" t="str">
        <f>'competitie lijst'!A55</f>
        <v>E</v>
      </c>
      <c r="I35" s="777">
        <f>'competitie lijst'!B61</f>
        <v>3</v>
      </c>
      <c r="J35" s="82">
        <f>'spelers bestand'!J61</f>
        <v>24.064169999999997</v>
      </c>
      <c r="K35" s="7" t="str">
        <f>'competitie lijst'!O61</f>
        <v>Groot de Peter</v>
      </c>
      <c r="L35" s="7"/>
      <c r="N35" s="18">
        <v>18.3</v>
      </c>
      <c r="O35" s="774">
        <v>30</v>
      </c>
      <c r="P35" s="250" t="str">
        <f>'competitie lijst'!A55</f>
        <v>E</v>
      </c>
      <c r="Q35" s="777" t="str">
        <f>'competitie lijst'!B52</f>
        <v>1=12,30na16,00&lt;2</v>
      </c>
      <c r="R35" s="82">
        <f>'spelers bestand'!J52</f>
        <v>27.833752499999996</v>
      </c>
      <c r="S35" s="7" t="str">
        <f>'competitie lijst'!O52</f>
        <v>Zanten v.Gerard</v>
      </c>
      <c r="T35" s="251"/>
      <c r="U35" s="250" t="str">
        <f>'competitie lijst'!A55</f>
        <v>E</v>
      </c>
      <c r="V35" s="777">
        <f>'competitie lijst'!B57</f>
        <v>2</v>
      </c>
      <c r="W35" s="82">
        <f>'spelers bestand'!J57</f>
        <v>27.013422500000001</v>
      </c>
      <c r="X35" s="7" t="str">
        <f>'competitie lijst'!O57</f>
        <v>Wit de Jan</v>
      </c>
      <c r="Y35" s="7"/>
    </row>
    <row r="36" spans="1:25" ht="18.95" customHeight="1" x14ac:dyDescent="0.2">
      <c r="A36" s="18">
        <v>19</v>
      </c>
      <c r="B36" s="774">
        <v>31</v>
      </c>
      <c r="C36" s="252" t="str">
        <f>'competitie lijst'!A79</f>
        <v>G</v>
      </c>
      <c r="D36" s="777" t="str">
        <f>'competitie lijst'!B80</f>
        <v>2 werk</v>
      </c>
      <c r="E36" s="82">
        <f>'spelers bestand'!J80</f>
        <v>17.402597499999999</v>
      </c>
      <c r="F36" s="7" t="str">
        <f>'competitie lijst'!O80</f>
        <v>Langenberg Jaap</v>
      </c>
      <c r="G36" s="251"/>
      <c r="H36" s="250" t="str">
        <f>'competitie lijst'!A79</f>
        <v>G</v>
      </c>
      <c r="I36" s="777">
        <f>'competitie lijst'!B81</f>
        <v>3</v>
      </c>
      <c r="J36" s="82">
        <f>'spelers bestand'!J81</f>
        <v>16.842722500000001</v>
      </c>
      <c r="K36" s="7" t="str">
        <f>'competitie lijst'!O81</f>
        <v>Kooten van Gijs</v>
      </c>
      <c r="L36" s="7"/>
      <c r="N36" s="18">
        <v>19</v>
      </c>
      <c r="O36" s="774">
        <v>31</v>
      </c>
      <c r="P36" s="250" t="str">
        <f>'competitie lijst'!A67</f>
        <v>F</v>
      </c>
      <c r="Q36" s="777">
        <f>'competitie lijst'!B72</f>
        <v>3</v>
      </c>
      <c r="R36" s="82">
        <f>'spelers bestand'!J72</f>
        <v>20.570387500000002</v>
      </c>
      <c r="S36" s="7" t="str">
        <f>'competitie lijst'!O72</f>
        <v xml:space="preserve">Rooijen van Joop </v>
      </c>
      <c r="T36" s="251"/>
      <c r="U36" s="250" t="str">
        <f>'competitie lijst'!A67</f>
        <v>F</v>
      </c>
      <c r="V36" s="777" t="str">
        <f>'competitie lijst'!B73</f>
        <v>2&lt;19,00</v>
      </c>
      <c r="W36" s="82">
        <f>'spelers bestand'!J73</f>
        <v>19.967532499999997</v>
      </c>
      <c r="X36" s="7" t="str">
        <f>'competitie lijst'!O73</f>
        <v>Wieringen v. Albert</v>
      </c>
      <c r="Y36" s="7"/>
    </row>
    <row r="37" spans="1:25" ht="18.95" customHeight="1" x14ac:dyDescent="0.2">
      <c r="A37" s="18">
        <v>19</v>
      </c>
      <c r="B37" s="774">
        <v>32</v>
      </c>
      <c r="C37" s="252" t="str">
        <f>'competitie lijst'!A7</f>
        <v>A</v>
      </c>
      <c r="D37" s="777" t="str">
        <f>'competitie lijst'!B5</f>
        <v>2(ziekenhuis)</v>
      </c>
      <c r="E37" s="82">
        <f>'spelers bestand'!J5</f>
        <v>87.268517500000002</v>
      </c>
      <c r="F37" s="7" t="str">
        <f>'competitie lijst'!O5</f>
        <v>Beerthuizen Joop</v>
      </c>
      <c r="G37" s="251"/>
      <c r="H37" s="250" t="str">
        <f>'competitie lijst'!A7</f>
        <v>A</v>
      </c>
      <c r="I37" s="777">
        <f>'competitie lijst'!B12</f>
        <v>3</v>
      </c>
      <c r="J37" s="82">
        <f>'spelers bestand'!J12</f>
        <v>58.771007500000003</v>
      </c>
      <c r="K37" s="7" t="str">
        <f>'competitie lijst'!O12</f>
        <v>Overleden Anton Kolfschoten</v>
      </c>
      <c r="L37" s="7"/>
      <c r="M37" s="709"/>
      <c r="N37" s="18">
        <v>19</v>
      </c>
      <c r="O37" s="774">
        <v>32</v>
      </c>
      <c r="P37" s="250" t="str">
        <f>'competitie lijst'!A7</f>
        <v>A</v>
      </c>
      <c r="Q37" s="777">
        <f>'competitie lijst'!B6</f>
        <v>2</v>
      </c>
      <c r="R37" s="82">
        <f>'spelers bestand'!J6</f>
        <v>72.5352125</v>
      </c>
      <c r="S37" s="7" t="str">
        <f>'competitie lijst'!O6</f>
        <v>Oostrum van Piet</v>
      </c>
      <c r="T37" s="251"/>
      <c r="U37" s="250" t="str">
        <f>'competitie lijst'!A7</f>
        <v>A</v>
      </c>
      <c r="V37" s="777" t="str">
        <f>'competitie lijst'!B7</f>
        <v>1 &lt;uitzondering 2 vroeg</v>
      </c>
      <c r="W37" s="82">
        <f>'spelers bestand'!J7</f>
        <v>70.344827499999994</v>
      </c>
      <c r="X37" s="7" t="str">
        <f>'competitie lijst'!O7</f>
        <v>Zande v.d.Piet</v>
      </c>
      <c r="Y37" s="7"/>
    </row>
    <row r="38" spans="1:25" ht="18.95" customHeight="1" x14ac:dyDescent="0.2">
      <c r="A38" s="18">
        <v>19</v>
      </c>
      <c r="B38" s="774">
        <v>33</v>
      </c>
      <c r="C38" s="252" t="str">
        <f>'competitie lijst'!A91</f>
        <v>H</v>
      </c>
      <c r="D38" s="777">
        <f>'competitie lijst'!B92</f>
        <v>0</v>
      </c>
      <c r="E38" s="82">
        <f>'spelers bestand'!J92</f>
        <v>11.625</v>
      </c>
      <c r="F38" s="7" t="str">
        <f>'competitie lijst'!O92</f>
        <v>Werf v.d.Leo</v>
      </c>
      <c r="G38" s="219"/>
      <c r="H38" s="250" t="str">
        <f>'competitie lijst'!A91</f>
        <v>H</v>
      </c>
      <c r="I38" s="777" t="str">
        <f>'competitie lijst'!B93</f>
        <v>2&lt;20,00</v>
      </c>
      <c r="J38" s="82">
        <f>'spelers bestand'!J93</f>
        <v>9.5</v>
      </c>
      <c r="K38" s="7" t="str">
        <f>'competitie lijst'!O93</f>
        <v>Kamp van de Hennie*</v>
      </c>
      <c r="L38" s="8"/>
      <c r="N38" s="18">
        <v>19</v>
      </c>
      <c r="O38" s="774">
        <v>33</v>
      </c>
      <c r="P38" s="250" t="str">
        <f>'competitie lijst'!A67</f>
        <v>F</v>
      </c>
      <c r="Q38" s="777" t="str">
        <f>'competitie lijst'!B63</f>
        <v>3&lt;13,00&lt;19,00</v>
      </c>
      <c r="R38" s="82">
        <f>'spelers bestand'!J63</f>
        <v>23.458904999999998</v>
      </c>
      <c r="S38" s="7" t="str">
        <f>'competitie lijst'!O63</f>
        <v>Lintelo te Harrie</v>
      </c>
      <c r="T38" s="251"/>
      <c r="U38" s="250" t="str">
        <f>'competitie lijst'!A67</f>
        <v>F</v>
      </c>
      <c r="V38" s="777" t="str">
        <f>'competitie lijst'!B70</f>
        <v>2&lt;19,00</v>
      </c>
      <c r="W38" s="82">
        <f>'spelers bestand'!J70</f>
        <v>22.058822500000002</v>
      </c>
      <c r="X38" s="7" t="str">
        <f>'competitie lijst'!O70</f>
        <v>Muller Arthur</v>
      </c>
      <c r="Y38" s="7"/>
    </row>
    <row r="39" spans="1:25" ht="18.95" customHeight="1" x14ac:dyDescent="0.2">
      <c r="A39" s="18">
        <v>19.3</v>
      </c>
      <c r="B39" s="774">
        <v>34</v>
      </c>
      <c r="C39" s="252" t="str">
        <f>'competitie lijst'!A67</f>
        <v>F</v>
      </c>
      <c r="D39" s="777" t="str">
        <f>'competitie lijst'!B63</f>
        <v>3&lt;13,00&lt;19,00</v>
      </c>
      <c r="E39" s="82">
        <f>'spelers bestand'!J63</f>
        <v>23.458904999999998</v>
      </c>
      <c r="F39" s="7" t="str">
        <f>'competitie lijst'!O63</f>
        <v>Lintelo te Harrie</v>
      </c>
      <c r="G39" s="251"/>
      <c r="H39" s="250" t="str">
        <f>'competitie lijst'!A67</f>
        <v>F</v>
      </c>
      <c r="I39" s="777" t="str">
        <f>'competitie lijst'!B73</f>
        <v>2&lt;19,00</v>
      </c>
      <c r="J39" s="82">
        <f>'spelers bestand'!J73</f>
        <v>19.967532499999997</v>
      </c>
      <c r="K39" s="7" t="str">
        <f>'competitie lijst'!O73</f>
        <v>Wieringen v. Albert</v>
      </c>
      <c r="L39" s="7"/>
      <c r="N39" s="18">
        <v>19.3</v>
      </c>
      <c r="O39" s="774">
        <v>34</v>
      </c>
      <c r="P39" s="250" t="str">
        <f>'competitie lijst'!A43</f>
        <v>D</v>
      </c>
      <c r="Q39" s="777">
        <f>'competitie lijst'!B40</f>
        <v>2</v>
      </c>
      <c r="R39" s="82">
        <f>'spelers bestand'!J40</f>
        <v>34.779949999999999</v>
      </c>
      <c r="S39" s="7" t="str">
        <f>'competitie lijst'!O40</f>
        <v>Brand Bert</v>
      </c>
      <c r="T39" s="251"/>
      <c r="U39" s="250" t="str">
        <f>'competitie lijst'!A43</f>
        <v>D</v>
      </c>
      <c r="V39" s="777" t="str">
        <f>'competitie lijst'!B45</f>
        <v>3&lt;1&lt;13,30</v>
      </c>
      <c r="W39" s="82">
        <f>'spelers bestand'!J45</f>
        <v>31.176470000000002</v>
      </c>
      <c r="X39" s="7" t="str">
        <f>'competitie lijst'!O45</f>
        <v>Stelwagen Jentje</v>
      </c>
      <c r="Y39" s="7"/>
    </row>
    <row r="40" spans="1:25" ht="18.95" customHeight="1" x14ac:dyDescent="0.2">
      <c r="A40" s="18">
        <v>19.3</v>
      </c>
      <c r="B40" s="774">
        <v>35</v>
      </c>
      <c r="C40" s="252" t="str">
        <f>'competitie lijst'!A67</f>
        <v>F</v>
      </c>
      <c r="D40" s="777">
        <f>'competitie lijst'!B64</f>
        <v>2</v>
      </c>
      <c r="E40" s="82">
        <f>'spelers bestand'!J64</f>
        <v>23.396675000000002</v>
      </c>
      <c r="F40" s="7" t="str">
        <f>'competitie lijst'!O64</f>
        <v>Vliet v. Cees</v>
      </c>
      <c r="G40" s="251"/>
      <c r="H40" s="250" t="str">
        <f>'competitie lijst'!A67</f>
        <v>F</v>
      </c>
      <c r="I40" s="777">
        <f>'competitie lijst'!B62</f>
        <v>1</v>
      </c>
      <c r="J40" s="82">
        <f>'spelers bestand'!J62</f>
        <v>23.463357500000001</v>
      </c>
      <c r="K40" s="7" t="str">
        <f>'competitie lijst'!O62</f>
        <v>Voet Ton</v>
      </c>
      <c r="L40" s="7"/>
      <c r="N40" s="18">
        <v>19.3</v>
      </c>
      <c r="O40" s="774">
        <v>35</v>
      </c>
      <c r="P40" s="250" t="str">
        <f>'competitie lijst'!A55</f>
        <v>E</v>
      </c>
      <c r="Q40" s="777">
        <f>'competitie lijst'!B54</f>
        <v>3</v>
      </c>
      <c r="R40" s="82">
        <f>'spelers bestand'!J54</f>
        <v>27.3</v>
      </c>
      <c r="S40" s="7" t="str">
        <f>'competitie lijst'!O54</f>
        <v>Uitgevallen Meer v.d.John</v>
      </c>
      <c r="T40" s="251"/>
      <c r="U40" s="250" t="str">
        <f>'competitie lijst'!A55</f>
        <v>E</v>
      </c>
      <c r="V40" s="777">
        <f>'competitie lijst'!B55</f>
        <v>2</v>
      </c>
      <c r="W40" s="82">
        <f>'spelers bestand'!J55</f>
        <v>27.197149999999997</v>
      </c>
      <c r="X40" s="7" t="str">
        <f>'competitie lijst'!O55</f>
        <v>Verkleij Cock</v>
      </c>
      <c r="Y40" s="7"/>
    </row>
    <row r="41" spans="1:25" ht="18.95" customHeight="1" x14ac:dyDescent="0.2">
      <c r="A41" s="18">
        <v>19.3</v>
      </c>
      <c r="B41" s="774">
        <v>36</v>
      </c>
      <c r="C41" s="252" t="str">
        <f>'competitie lijst'!A43</f>
        <v>D</v>
      </c>
      <c r="D41" s="777">
        <f>'competitie lijst'!B40</f>
        <v>2</v>
      </c>
      <c r="E41" s="82">
        <f>'spelers bestand'!J40</f>
        <v>34.779949999999999</v>
      </c>
      <c r="F41" s="7" t="str">
        <f>'competitie lijst'!O40</f>
        <v>Brand Bert</v>
      </c>
      <c r="G41" s="251"/>
      <c r="H41" s="250" t="str">
        <f>'competitie lijst'!A43</f>
        <v>D</v>
      </c>
      <c r="I41" s="777">
        <f>'competitie lijst'!B38</f>
        <v>3</v>
      </c>
      <c r="J41" s="82">
        <f>'spelers bestand'!J38</f>
        <v>37.558685000000004</v>
      </c>
      <c r="K41" s="7" t="str">
        <f>'competitie lijst'!O38</f>
        <v>Verleun Jan</v>
      </c>
      <c r="L41" s="7"/>
      <c r="N41" s="18">
        <v>19.3</v>
      </c>
      <c r="O41" s="774">
        <v>36</v>
      </c>
      <c r="P41" s="250" t="str">
        <f>'competitie lijst'!A19</f>
        <v>B</v>
      </c>
      <c r="Q41" s="777">
        <f>'competitie lijst'!B16</f>
        <v>2</v>
      </c>
      <c r="R41" s="82">
        <f>'spelers bestand'!J16</f>
        <v>54.712642499999994</v>
      </c>
      <c r="S41" s="7" t="str">
        <f>'competitie lijst'!O16</f>
        <v>Haselkamp v.d.Toon</v>
      </c>
      <c r="T41" s="251"/>
      <c r="U41" s="250" t="str">
        <f>'competitie lijst'!A19</f>
        <v>B</v>
      </c>
      <c r="V41" s="777">
        <f>'competitie lijst'!B21</f>
        <v>3</v>
      </c>
      <c r="W41" s="82">
        <f>'spelers bestand'!J21</f>
        <v>47.067900000000002</v>
      </c>
      <c r="X41" s="7" t="str">
        <f>'competitie lijst'!O21</f>
        <v>Kraan Ries</v>
      </c>
      <c r="Y41" s="7"/>
    </row>
    <row r="42" spans="1:25" ht="18.95" customHeight="1" x14ac:dyDescent="0.2">
      <c r="A42" s="18">
        <v>20</v>
      </c>
      <c r="B42" s="774">
        <v>37</v>
      </c>
      <c r="C42" s="252" t="str">
        <f>'competitie lijst'!A7</f>
        <v>A</v>
      </c>
      <c r="D42" s="777" t="str">
        <f>'competitie lijst'!B4</f>
        <v>2 (i.v.m.werk)</v>
      </c>
      <c r="E42" s="82">
        <f>'spelers bestand'!J4</f>
        <v>119.87179500000001</v>
      </c>
      <c r="F42" s="7" t="str">
        <f>'competitie lijst'!O4</f>
        <v>Bouwman Ad</v>
      </c>
      <c r="G42" s="251"/>
      <c r="H42" s="250" t="str">
        <f>'competitie lijst'!A7</f>
        <v>A</v>
      </c>
      <c r="I42" s="777">
        <f>'competitie lijst'!B2</f>
        <v>1</v>
      </c>
      <c r="J42" s="82">
        <f>'spelers bestand'!J2</f>
        <v>139.5</v>
      </c>
      <c r="K42" s="7" t="str">
        <f>'competitie lijst'!O2</f>
        <v>Severs Dick</v>
      </c>
      <c r="L42" s="7"/>
      <c r="N42" s="18">
        <v>20</v>
      </c>
      <c r="O42" s="774">
        <v>37</v>
      </c>
      <c r="P42" s="250" t="str">
        <f>'competitie lijst'!A91</f>
        <v>H</v>
      </c>
      <c r="Q42" s="777" t="str">
        <f>'competitie lijst'!B86</f>
        <v>1 = 12,30</v>
      </c>
      <c r="R42" s="82">
        <f>'spelers bestand'!J86</f>
        <v>13.896105</v>
      </c>
      <c r="S42" s="7" t="str">
        <f>'competitie lijst'!O86</f>
        <v>Vermeulen Gert</v>
      </c>
      <c r="T42" s="251"/>
      <c r="U42" s="250" t="str">
        <f>'competitie lijst'!A91</f>
        <v>H</v>
      </c>
      <c r="V42" s="777" t="str">
        <f>'competitie lijst'!B95</f>
        <v>2&lt;20,00&lt;3</v>
      </c>
      <c r="W42" s="82">
        <f>'spelers bestand'!J95</f>
        <v>9.5</v>
      </c>
      <c r="X42" s="7" t="str">
        <f>'competitie lijst'!O95</f>
        <v>Vulpen van Roel</v>
      </c>
      <c r="Y42" s="7"/>
    </row>
    <row r="43" spans="1:25" ht="18.95" customHeight="1" x14ac:dyDescent="0.2">
      <c r="A43" s="18">
        <v>20</v>
      </c>
      <c r="B43" s="774">
        <v>38</v>
      </c>
      <c r="C43" s="252" t="str">
        <f>'competitie lijst'!A67</f>
        <v>F</v>
      </c>
      <c r="D43" s="777" t="str">
        <f>'competitie lijst'!B67</f>
        <v>2+</v>
      </c>
      <c r="E43" s="82">
        <f>'spelers bestand'!J67</f>
        <v>22.605789999999999</v>
      </c>
      <c r="F43" s="7" t="str">
        <f>'competitie lijst'!O67</f>
        <v>Janssen Leo</v>
      </c>
      <c r="G43" s="251"/>
      <c r="H43" s="250" t="str">
        <f>'competitie lijst'!A67</f>
        <v>F</v>
      </c>
      <c r="I43" s="777" t="str">
        <f>'competitie lijst'!B70</f>
        <v>2&lt;19,00</v>
      </c>
      <c r="J43" s="82">
        <f>'spelers bestand'!J70</f>
        <v>22.058822500000002</v>
      </c>
      <c r="K43" s="7" t="str">
        <f>'competitie lijst'!O70</f>
        <v>Muller Arthur</v>
      </c>
      <c r="L43" s="7"/>
      <c r="N43" s="18">
        <v>20</v>
      </c>
      <c r="O43" s="774">
        <v>38</v>
      </c>
      <c r="P43" s="250" t="str">
        <f>'competitie lijst'!A7</f>
        <v>A</v>
      </c>
      <c r="Q43" s="777" t="str">
        <f>'competitie lijst'!B5</f>
        <v>2(ziekenhuis)</v>
      </c>
      <c r="R43" s="82">
        <f>'spelers bestand'!J5</f>
        <v>87.268517500000002</v>
      </c>
      <c r="S43" s="7" t="str">
        <f>'competitie lijst'!O5</f>
        <v>Beerthuizen Joop</v>
      </c>
      <c r="T43" s="251"/>
      <c r="U43" s="250" t="str">
        <f>'competitie lijst'!A7</f>
        <v>A</v>
      </c>
      <c r="V43" s="777">
        <f>'competitie lijst'!B8</f>
        <v>3</v>
      </c>
      <c r="W43" s="82">
        <f>'spelers bestand'!J8</f>
        <v>66.020407500000005</v>
      </c>
      <c r="X43" s="7" t="str">
        <f>'competitie lijst'!O8</f>
        <v>Kolfschoten Tom</v>
      </c>
      <c r="Y43" s="7"/>
    </row>
    <row r="44" spans="1:25" ht="18.95" customHeight="1" x14ac:dyDescent="0.2">
      <c r="A44" s="18">
        <v>20</v>
      </c>
      <c r="B44" s="774">
        <v>39</v>
      </c>
      <c r="C44" s="252" t="str">
        <f>'competitie lijst'!A31</f>
        <v>C</v>
      </c>
      <c r="D44" s="777" t="str">
        <f>'competitie lijst'!B30</f>
        <v>2&lt;18,30</v>
      </c>
      <c r="E44" s="82">
        <f>'spelers bestand'!J30</f>
        <v>40.521627500000001</v>
      </c>
      <c r="F44" s="7" t="str">
        <f>'competitie lijst'!O30</f>
        <v>Pol v.d.Joop</v>
      </c>
      <c r="G44" s="251"/>
      <c r="H44" s="250" t="str">
        <f>'competitie lijst'!A31</f>
        <v>C</v>
      </c>
      <c r="I44" s="777" t="str">
        <f>'competitie lijst'!B35</f>
        <v>2&lt;20,00</v>
      </c>
      <c r="J44" s="82">
        <f>'spelers bestand'!J35</f>
        <v>38.925437500000001</v>
      </c>
      <c r="K44" s="7" t="str">
        <f>'competitie lijst'!O35</f>
        <v>Beem v.Gerrit</v>
      </c>
      <c r="L44" s="7"/>
      <c r="M44" s="709"/>
      <c r="N44" s="18">
        <v>20</v>
      </c>
      <c r="O44" s="774">
        <v>39</v>
      </c>
      <c r="P44" s="250" t="str">
        <f>'competitie lijst'!A55</f>
        <v>E</v>
      </c>
      <c r="Q44" s="777">
        <f>'competitie lijst'!B60</f>
        <v>3</v>
      </c>
      <c r="R44" s="82">
        <f>'spelers bestand'!J60</f>
        <v>25.109649999999998</v>
      </c>
      <c r="S44" s="7" t="str">
        <f>'competitie lijst'!O60</f>
        <v>Minnema Jan</v>
      </c>
      <c r="T44" s="251"/>
      <c r="U44" s="250" t="str">
        <f>'competitie lijst'!A55</f>
        <v>E</v>
      </c>
      <c r="V44" s="777">
        <f>'competitie lijst'!B61</f>
        <v>3</v>
      </c>
      <c r="W44" s="82">
        <f>'spelers bestand'!J61</f>
        <v>24.064169999999997</v>
      </c>
      <c r="X44" s="7" t="str">
        <f>'competitie lijst'!O61</f>
        <v>Groot de Peter</v>
      </c>
      <c r="Y44" s="7"/>
    </row>
    <row r="45" spans="1:25" ht="18.95" customHeight="1" x14ac:dyDescent="0.2">
      <c r="A45" s="18">
        <v>20.3</v>
      </c>
      <c r="B45" s="774">
        <v>40</v>
      </c>
      <c r="C45" s="252" t="str">
        <f>'competitie lijst'!A31</f>
        <v>C</v>
      </c>
      <c r="D45" s="777" t="str">
        <f>'competitie lijst'!B28</f>
        <v>2&lt;20,00</v>
      </c>
      <c r="E45" s="82">
        <f>'spelers bestand'!J28</f>
        <v>43.318485000000003</v>
      </c>
      <c r="F45" s="7" t="str">
        <f>'competitie lijst'!O28</f>
        <v>Vendrig Kees</v>
      </c>
      <c r="G45" s="251"/>
      <c r="H45" s="250" t="str">
        <f>'competitie lijst'!A31</f>
        <v>C</v>
      </c>
      <c r="I45" s="777">
        <f>'competitie lijst'!B26</f>
        <v>1</v>
      </c>
      <c r="J45" s="82">
        <f>'spelers bestand'!J26</f>
        <v>44.161677500000003</v>
      </c>
      <c r="K45" s="7" t="str">
        <f>'competitie lijst'!O26</f>
        <v>Baars Willem</v>
      </c>
      <c r="L45" s="7"/>
      <c r="N45" s="18">
        <v>20.3</v>
      </c>
      <c r="O45" s="774">
        <v>40</v>
      </c>
      <c r="P45" s="250" t="str">
        <f>'competitie lijst'!A31</f>
        <v>C</v>
      </c>
      <c r="Q45" s="777" t="str">
        <f>'competitie lijst'!B28</f>
        <v>2&lt;20,00</v>
      </c>
      <c r="R45" s="82">
        <f>'spelers bestand'!J28</f>
        <v>43.318485000000003</v>
      </c>
      <c r="S45" s="7" t="str">
        <f>'competitie lijst'!O28</f>
        <v>Vendrig Kees</v>
      </c>
      <c r="T45" s="251"/>
      <c r="U45" s="250" t="str">
        <f>'competitie lijst'!A31</f>
        <v>C</v>
      </c>
      <c r="V45" s="777">
        <f>'competitie lijst'!B33</f>
        <v>3</v>
      </c>
      <c r="W45" s="82">
        <f>'spelers bestand'!J33</f>
        <v>39.395887500000001</v>
      </c>
      <c r="X45" s="7" t="str">
        <f>'competitie lijst'!O33</f>
        <v>Anbergen Joop</v>
      </c>
      <c r="Y45" s="7"/>
    </row>
    <row r="46" spans="1:25" ht="18.95" customHeight="1" x14ac:dyDescent="0.2">
      <c r="A46" s="18">
        <v>20.3</v>
      </c>
      <c r="B46" s="774">
        <v>41</v>
      </c>
      <c r="C46" s="252" t="str">
        <f>'competitie lijst'!A19</f>
        <v>B</v>
      </c>
      <c r="D46" s="777" t="str">
        <f>'competitie lijst'!B18</f>
        <v>2&lt;20,00 werk</v>
      </c>
      <c r="E46" s="82">
        <f>'spelers bestand'!J18</f>
        <v>53.942115000000001</v>
      </c>
      <c r="F46" s="7" t="str">
        <f>'competitie lijst'!O18</f>
        <v>Witjes Ge</v>
      </c>
      <c r="G46" s="251"/>
      <c r="H46" s="250" t="str">
        <f>'competitie lijst'!A19</f>
        <v>B</v>
      </c>
      <c r="I46" s="777" t="str">
        <f>'competitie lijst'!B23</f>
        <v>2 (i.v.m.werk)</v>
      </c>
      <c r="J46" s="82">
        <f>'spelers bestand'!J23</f>
        <v>44.438877500000004</v>
      </c>
      <c r="K46" s="7" t="str">
        <f>'competitie lijst'!O23</f>
        <v>Scheel Jaap</v>
      </c>
      <c r="L46" s="7"/>
      <c r="N46" s="18">
        <v>20.3</v>
      </c>
      <c r="O46" s="774">
        <v>41</v>
      </c>
      <c r="P46" s="250" t="str">
        <f>'competitie lijst'!A19</f>
        <v>B</v>
      </c>
      <c r="Q46" s="777" t="str">
        <f>'competitie lijst'!B18</f>
        <v>2&lt;20,00 werk</v>
      </c>
      <c r="R46" s="82">
        <f>'spelers bestand'!J18</f>
        <v>53.942115000000001</v>
      </c>
      <c r="S46" s="7" t="str">
        <f>'competitie lijst'!O18</f>
        <v>Witjes Ge</v>
      </c>
      <c r="T46" s="251"/>
      <c r="U46" s="250" t="str">
        <f>'competitie lijst'!A19</f>
        <v>B</v>
      </c>
      <c r="V46" s="777" t="str">
        <f>'competitie lijst'!B19</f>
        <v>2&lt;3</v>
      </c>
      <c r="W46" s="82">
        <f>'spelers bestand'!J19</f>
        <v>52.091837500000004</v>
      </c>
      <c r="X46" s="7" t="str">
        <f>'competitie lijst'!O19</f>
        <v>Schaik van Koos</v>
      </c>
      <c r="Y46" s="7"/>
    </row>
    <row r="47" spans="1:25" ht="18.95" customHeight="1" x14ac:dyDescent="0.2">
      <c r="A47" s="18">
        <v>20.3</v>
      </c>
      <c r="B47" s="774">
        <v>42</v>
      </c>
      <c r="C47" s="252" t="str">
        <f>'competitie lijst'!A7</f>
        <v>A</v>
      </c>
      <c r="D47" s="777">
        <f>'competitie lijst'!B6</f>
        <v>2</v>
      </c>
      <c r="E47" s="82">
        <f>'spelers bestand'!J6</f>
        <v>72.5352125</v>
      </c>
      <c r="F47" s="7" t="str">
        <f>'competitie lijst'!O6</f>
        <v>Oostrum van Piet</v>
      </c>
      <c r="G47" s="251"/>
      <c r="H47" s="250" t="str">
        <f>'competitie lijst'!A7</f>
        <v>A</v>
      </c>
      <c r="I47" s="777">
        <f>'competitie lijst'!B11</f>
        <v>3</v>
      </c>
      <c r="J47" s="82">
        <f>'spelers bestand'!J11</f>
        <v>77.820512500000007</v>
      </c>
      <c r="K47" s="7" t="str">
        <f>'competitie lijst'!O11</f>
        <v>Reusken Harry*</v>
      </c>
      <c r="L47" s="7"/>
      <c r="N47" s="18">
        <v>20.3</v>
      </c>
      <c r="O47" s="774">
        <v>42</v>
      </c>
      <c r="P47" s="250" t="str">
        <f>'competitie lijst'!A55</f>
        <v>E</v>
      </c>
      <c r="Q47" s="777" t="str">
        <f>'competitie lijst'!B51</f>
        <v>2&lt;1</v>
      </c>
      <c r="R47" s="82">
        <f>'spelers bestand'!J51</f>
        <v>27.889150000000001</v>
      </c>
      <c r="S47" s="7" t="str">
        <f>'competitie lijst'!O51</f>
        <v>Gent v. Hans</v>
      </c>
      <c r="T47" s="251"/>
      <c r="U47" s="250" t="str">
        <f>'competitie lijst'!A55</f>
        <v>E</v>
      </c>
      <c r="V47" s="777">
        <f>'competitie lijst'!B58</f>
        <v>3</v>
      </c>
      <c r="W47" s="82">
        <f>'spelers bestand'!J58</f>
        <v>25.735295000000001</v>
      </c>
      <c r="X47" s="7" t="str">
        <f>'competitie lijst'!O58</f>
        <v>Boekraad Ad</v>
      </c>
      <c r="Y47" s="7"/>
    </row>
    <row r="48" spans="1:25" ht="18.95" customHeight="1" x14ac:dyDescent="0.2">
      <c r="A48" s="18">
        <v>21</v>
      </c>
      <c r="B48" s="774">
        <v>43</v>
      </c>
      <c r="C48" s="252" t="str">
        <f>'competitie lijst'!A19</f>
        <v>B</v>
      </c>
      <c r="D48" s="777">
        <f>'competitie lijst'!B15</f>
        <v>3</v>
      </c>
      <c r="E48" s="82">
        <f>'spelers bestand'!J15</f>
        <v>55.052492500000007</v>
      </c>
      <c r="F48" s="7" t="str">
        <f>'competitie lijst'!O15</f>
        <v xml:space="preserve">Wissel de Ben </v>
      </c>
      <c r="G48" s="251"/>
      <c r="H48" s="250" t="str">
        <f>'competitie lijst'!A19</f>
        <v>B</v>
      </c>
      <c r="I48" s="777" t="str">
        <f>'competitie lijst'!B25</f>
        <v>2&lt;21,00</v>
      </c>
      <c r="J48" s="82">
        <f>'spelers bestand'!J25</f>
        <v>44.184652499999999</v>
      </c>
      <c r="K48" s="7" t="str">
        <f>'competitie lijst'!O25</f>
        <v xml:space="preserve">Westland Ries </v>
      </c>
      <c r="L48" s="7"/>
      <c r="N48" s="18">
        <v>21</v>
      </c>
      <c r="O48" s="774">
        <v>43</v>
      </c>
      <c r="P48" s="250" t="str">
        <f>'competitie lijst'!A43</f>
        <v>D</v>
      </c>
      <c r="Q48" s="777" t="str">
        <f>'competitie lijst'!B41</f>
        <v>2&lt;21,00</v>
      </c>
      <c r="R48" s="82">
        <f>'spelers bestand'!J41</f>
        <v>33.493589999999998</v>
      </c>
      <c r="S48" s="7" t="str">
        <f>'competitie lijst'!O41</f>
        <v>Kasteren van Harry</v>
      </c>
      <c r="T48" s="251"/>
      <c r="U48" s="250" t="str">
        <f>'competitie lijst'!A43</f>
        <v>D</v>
      </c>
      <c r="V48" s="777" t="str">
        <f>'competitie lijst'!B44</f>
        <v>1 = 12,30</v>
      </c>
      <c r="W48" s="82">
        <f>'spelers bestand'!J44</f>
        <v>31.622912499999998</v>
      </c>
      <c r="X48" s="7" t="str">
        <f>'competitie lijst'!O44</f>
        <v>Sleeuwenhoek Louis</v>
      </c>
      <c r="Y48" s="7"/>
    </row>
    <row r="49" spans="1:26" ht="18.95" customHeight="1" x14ac:dyDescent="0.2">
      <c r="A49" s="18">
        <v>21</v>
      </c>
      <c r="B49" s="774">
        <v>44</v>
      </c>
      <c r="C49" s="252" t="str">
        <f>'competitie lijst'!A43</f>
        <v>D</v>
      </c>
      <c r="D49" s="777" t="str">
        <f>'competitie lijst'!B41</f>
        <v>2&lt;21,00</v>
      </c>
      <c r="E49" s="82">
        <f>'spelers bestand'!J41</f>
        <v>33.493589999999998</v>
      </c>
      <c r="F49" s="7" t="str">
        <f>'competitie lijst'!O41</f>
        <v>Kasteren van Harry</v>
      </c>
      <c r="G49" s="251"/>
      <c r="H49" s="250" t="str">
        <f>'competitie lijst'!A43</f>
        <v>D</v>
      </c>
      <c r="I49" s="777">
        <f>'competitie lijst'!B48</f>
        <v>3</v>
      </c>
      <c r="J49" s="82">
        <f>'spelers bestand'!J48</f>
        <v>30.131580000000003</v>
      </c>
      <c r="K49" s="7" t="str">
        <f>'competitie lijst'!O48</f>
        <v>Bos Siem</v>
      </c>
      <c r="L49" s="7"/>
      <c r="N49" s="18">
        <v>21</v>
      </c>
      <c r="O49" s="774">
        <v>44</v>
      </c>
      <c r="P49" s="250" t="str">
        <f>'competitie lijst'!A7</f>
        <v>A</v>
      </c>
      <c r="Q49" s="777" t="str">
        <f>'competitie lijst'!B4</f>
        <v>2 (i.v.m.werk)</v>
      </c>
      <c r="R49" s="82">
        <f>'spelers bestand'!J4</f>
        <v>119.87179500000001</v>
      </c>
      <c r="S49" s="7" t="str">
        <f>'competitie lijst'!O4</f>
        <v>Bouwman Ad</v>
      </c>
      <c r="T49" s="251"/>
      <c r="U49" s="250" t="str">
        <f>'competitie lijst'!A7</f>
        <v>A</v>
      </c>
      <c r="V49" s="777" t="str">
        <f>'competitie lijst'!B9</f>
        <v>2&lt;20,00</v>
      </c>
      <c r="W49" s="82">
        <f>'spelers bestand'!J9</f>
        <v>64.074074999999993</v>
      </c>
      <c r="X49" s="7" t="str">
        <f>'competitie lijst'!O9</f>
        <v>Vlooswijk Cees</v>
      </c>
      <c r="Y49" s="7"/>
    </row>
    <row r="50" spans="1:26" ht="18.95" customHeight="1" x14ac:dyDescent="0.2">
      <c r="A50" s="18">
        <v>21</v>
      </c>
      <c r="B50" s="774">
        <v>45</v>
      </c>
      <c r="C50" s="252" t="str">
        <f>'competitie lijst'!A67</f>
        <v>F</v>
      </c>
      <c r="D50" s="777" t="str">
        <f>'competitie lijst'!B68</f>
        <v>2&lt;20,00 werk</v>
      </c>
      <c r="E50" s="82">
        <f>'spelers bestand'!J68</f>
        <v>22.214855</v>
      </c>
      <c r="F50" s="7" t="str">
        <f>'competitie lijst'!O68</f>
        <v>Hoefs Marius</v>
      </c>
      <c r="G50" s="251"/>
      <c r="H50" s="250" t="str">
        <f>'competitie lijst'!A67</f>
        <v>F</v>
      </c>
      <c r="I50" s="777">
        <f>'competitie lijst'!B69</f>
        <v>1</v>
      </c>
      <c r="J50" s="82">
        <f>'spelers bestand'!J69</f>
        <v>22.066015</v>
      </c>
      <c r="K50" s="7" t="str">
        <f>'competitie lijst'!O69</f>
        <v>Bode Harry</v>
      </c>
      <c r="L50" s="7"/>
      <c r="N50" s="18">
        <v>21</v>
      </c>
      <c r="O50" s="774">
        <v>45</v>
      </c>
      <c r="P50" s="250" t="str">
        <f>'competitie lijst'!A19</f>
        <v>B</v>
      </c>
      <c r="Q50" s="777">
        <f>'competitie lijst'!B15</f>
        <v>3</v>
      </c>
      <c r="R50" s="82">
        <f>'spelers bestand'!J15</f>
        <v>55.052492500000007</v>
      </c>
      <c r="S50" s="7" t="str">
        <f>'competitie lijst'!O15</f>
        <v xml:space="preserve">Wissel de Ben </v>
      </c>
      <c r="T50" s="251"/>
      <c r="U50" s="250" t="str">
        <f>'competitie lijst'!A19</f>
        <v>B</v>
      </c>
      <c r="V50" s="777">
        <f>'competitie lijst'!B22</f>
        <v>3</v>
      </c>
      <c r="W50" s="82">
        <f>'spelers bestand'!J22</f>
        <v>38.988095000000001</v>
      </c>
      <c r="X50" s="7" t="str">
        <f>'competitie lijst'!O22</f>
        <v>uitgevallen Levering Bas*</v>
      </c>
      <c r="Y50" s="7"/>
    </row>
    <row r="51" spans="1:26" ht="18.95" customHeight="1" x14ac:dyDescent="0.2">
      <c r="A51" s="18">
        <v>21.3</v>
      </c>
      <c r="B51" s="774">
        <v>46</v>
      </c>
      <c r="C51" s="252" t="str">
        <f>'competitie lijst'!A19</f>
        <v>B</v>
      </c>
      <c r="D51" s="777" t="str">
        <f>'competitie lijst'!B19</f>
        <v>2&lt;3</v>
      </c>
      <c r="E51" s="82">
        <f>'spelers bestand'!J19</f>
        <v>52.091837500000004</v>
      </c>
      <c r="F51" s="7" t="str">
        <f>'competitie lijst'!O19</f>
        <v>Schaik van Koos</v>
      </c>
      <c r="G51" s="251"/>
      <c r="H51" s="250" t="str">
        <f>'competitie lijst'!A19</f>
        <v>B</v>
      </c>
      <c r="I51" s="777">
        <f>'competitie lijst'!B22</f>
        <v>3</v>
      </c>
      <c r="J51" s="82">
        <f>'spelers bestand'!J22</f>
        <v>38.988095000000001</v>
      </c>
      <c r="K51" s="7" t="str">
        <f>'competitie lijst'!O22</f>
        <v>uitgevallen Levering Bas*</v>
      </c>
      <c r="L51" s="7"/>
      <c r="N51" s="18">
        <v>21.3</v>
      </c>
      <c r="O51" s="774">
        <v>46</v>
      </c>
      <c r="P51" s="250" t="str">
        <f>'competitie lijst'!A91</f>
        <v>H</v>
      </c>
      <c r="Q51" s="777">
        <f>'competitie lijst'!B96</f>
        <v>3</v>
      </c>
      <c r="R51" s="82">
        <f>'spelers bestand'!J96</f>
        <v>9.5</v>
      </c>
      <c r="S51" s="7" t="str">
        <f>'competitie lijst'!O96</f>
        <v>Vliet v. Gerard</v>
      </c>
      <c r="T51" s="251"/>
      <c r="U51" s="250" t="str">
        <f>'competitie lijst'!A91</f>
        <v>H</v>
      </c>
      <c r="V51" s="777">
        <f>'competitie lijst'!B97</f>
        <v>3</v>
      </c>
      <c r="W51" s="82">
        <f>'spelers bestand'!J97</f>
        <v>9.5</v>
      </c>
      <c r="X51" s="7" t="str">
        <f>'competitie lijst'!O97</f>
        <v>Vlooswijk Co</v>
      </c>
      <c r="Y51" s="7"/>
    </row>
    <row r="52" spans="1:26" ht="18.95" customHeight="1" x14ac:dyDescent="0.2">
      <c r="A52" s="18">
        <v>21.3</v>
      </c>
      <c r="B52" s="774">
        <v>47</v>
      </c>
      <c r="C52" s="252" t="str">
        <f>'competitie lijst'!A19</f>
        <v>B</v>
      </c>
      <c r="D52" s="777">
        <f>'competitie lijst'!B17</f>
        <v>3</v>
      </c>
      <c r="E52" s="82">
        <f>'spelers bestand'!J17</f>
        <v>54.054054999999998</v>
      </c>
      <c r="F52" s="7" t="str">
        <f>'competitie lijst'!O17</f>
        <v>Rooijen van Albert</v>
      </c>
      <c r="G52" s="251"/>
      <c r="H52" s="250" t="str">
        <f>'competitie lijst'!A19</f>
        <v>B</v>
      </c>
      <c r="I52" s="777" t="str">
        <f>'competitie lijst'!B24</f>
        <v>2&lt;21,30</v>
      </c>
      <c r="J52" s="82">
        <f>'spelers bestand'!J24</f>
        <v>44.426047499999996</v>
      </c>
      <c r="K52" s="7" t="str">
        <f>'competitie lijst'!O24</f>
        <v>Heumen Wim</v>
      </c>
      <c r="L52" s="7"/>
      <c r="N52" s="18">
        <v>21.3</v>
      </c>
      <c r="O52" s="774">
        <v>47</v>
      </c>
      <c r="P52" s="250" t="str">
        <f>'competitie lijst'!A67</f>
        <v>F</v>
      </c>
      <c r="Q52" s="777" t="str">
        <f>'competitie lijst'!B65</f>
        <v>2&lt;1</v>
      </c>
      <c r="R52" s="82">
        <f>'spelers bestand'!J65</f>
        <v>23.280942499999998</v>
      </c>
      <c r="S52" s="7" t="str">
        <f>'competitie lijst'!O65</f>
        <v>Schaik v.Wim</v>
      </c>
      <c r="T52" s="251"/>
      <c r="U52" s="250" t="str">
        <f>'competitie lijst'!A67</f>
        <v>F</v>
      </c>
      <c r="V52" s="777" t="str">
        <f>'competitie lijst'!B68</f>
        <v>2&lt;20,00 werk</v>
      </c>
      <c r="W52" s="82">
        <f>'spelers bestand'!J68</f>
        <v>22.214855</v>
      </c>
      <c r="X52" s="7" t="str">
        <f>'competitie lijst'!O68</f>
        <v>Hoefs Marius</v>
      </c>
      <c r="Y52" s="7"/>
    </row>
    <row r="53" spans="1:26" ht="18.95" customHeight="1" x14ac:dyDescent="0.2">
      <c r="A53" s="18">
        <v>21.3</v>
      </c>
      <c r="B53" s="774">
        <v>48</v>
      </c>
      <c r="C53" s="252" t="str">
        <f>'competitie lijst'!A7</f>
        <v>A</v>
      </c>
      <c r="D53" s="777">
        <f>'competitie lijst'!B8</f>
        <v>3</v>
      </c>
      <c r="E53" s="82">
        <f>'spelers bestand'!J8</f>
        <v>66.020407500000005</v>
      </c>
      <c r="F53" s="7" t="str">
        <f>'competitie lijst'!O8</f>
        <v>Kolfschoten Tom</v>
      </c>
      <c r="G53" s="251"/>
      <c r="H53" s="250" t="str">
        <f>'competitie lijst'!A7</f>
        <v>A</v>
      </c>
      <c r="I53" s="777" t="str">
        <f>'competitie lijst'!B9</f>
        <v>2&lt;20,00</v>
      </c>
      <c r="J53" s="82">
        <f>'spelers bestand'!J9</f>
        <v>64.074074999999993</v>
      </c>
      <c r="K53" s="7" t="str">
        <f>'competitie lijst'!O9</f>
        <v>Vlooswijk Cees</v>
      </c>
      <c r="L53" s="7"/>
      <c r="N53" s="18">
        <v>21.3</v>
      </c>
      <c r="O53" s="774">
        <v>48</v>
      </c>
      <c r="P53" s="250" t="str">
        <f>'competitie lijst'!A19</f>
        <v>B</v>
      </c>
      <c r="Q53" s="777" t="str">
        <f>'competitie lijst'!B24</f>
        <v>2&lt;21,30</v>
      </c>
      <c r="R53" s="82">
        <f>'spelers bestand'!J24</f>
        <v>44.426047499999996</v>
      </c>
      <c r="S53" s="7" t="str">
        <f>'competitie lijst'!O24</f>
        <v>Heumen Wim</v>
      </c>
      <c r="T53" s="251"/>
      <c r="U53" s="250" t="str">
        <f>'competitie lijst'!A19</f>
        <v>B</v>
      </c>
      <c r="V53" s="777" t="str">
        <f>'competitie lijst'!B25</f>
        <v>2&lt;21,00</v>
      </c>
      <c r="W53" s="82">
        <f>'spelers bestand'!J25</f>
        <v>44.184652499999999</v>
      </c>
      <c r="X53" s="7" t="str">
        <f>'competitie lijst'!O25</f>
        <v xml:space="preserve">Westland Ries </v>
      </c>
      <c r="Y53" s="7"/>
    </row>
    <row r="54" spans="1:26" ht="18.95" customHeight="1" x14ac:dyDescent="0.2">
      <c r="A54" s="20"/>
      <c r="B54" s="224"/>
      <c r="C54" s="224"/>
      <c r="D54" s="153"/>
      <c r="E54" s="226"/>
      <c r="F54" s="28" t="s">
        <v>90</v>
      </c>
      <c r="G54" s="228"/>
      <c r="H54" s="225"/>
      <c r="I54" s="153"/>
      <c r="J54" s="226"/>
      <c r="K54" s="28" t="s">
        <v>361</v>
      </c>
      <c r="L54" s="11" t="s">
        <v>137</v>
      </c>
      <c r="N54" s="20"/>
      <c r="O54" s="224"/>
      <c r="P54" s="225"/>
      <c r="Q54" s="153"/>
      <c r="R54" s="226"/>
      <c r="S54" s="28" t="s">
        <v>91</v>
      </c>
      <c r="T54" s="227"/>
      <c r="U54" s="225"/>
      <c r="V54" s="153"/>
      <c r="W54" s="226"/>
      <c r="X54" s="3" t="s">
        <v>362</v>
      </c>
      <c r="Y54" s="11" t="s">
        <v>140</v>
      </c>
    </row>
    <row r="55" spans="1:26" ht="18.95" customHeight="1" x14ac:dyDescent="0.3">
      <c r="A55" s="710" t="s">
        <v>584</v>
      </c>
      <c r="C55" s="262">
        <v>21</v>
      </c>
      <c r="D55" s="142"/>
      <c r="E55" s="30"/>
      <c r="F55" s="233" t="s">
        <v>582</v>
      </c>
      <c r="G55" s="165"/>
      <c r="H55" s="102"/>
      <c r="I55" s="788"/>
      <c r="J55" s="39"/>
      <c r="K55" s="159" t="s">
        <v>583</v>
      </c>
      <c r="L55" s="35"/>
      <c r="M55" s="230"/>
      <c r="N55" s="710" t="s">
        <v>563</v>
      </c>
      <c r="P55" s="261">
        <v>14</v>
      </c>
      <c r="Q55" s="142"/>
      <c r="R55" s="30"/>
      <c r="S55" s="233" t="s">
        <v>561</v>
      </c>
      <c r="T55" s="165"/>
      <c r="U55" s="39"/>
      <c r="V55" s="788"/>
      <c r="W55" s="39"/>
      <c r="X55" s="159" t="s">
        <v>562</v>
      </c>
      <c r="Y55" s="11"/>
      <c r="Z55" s="230"/>
    </row>
    <row r="56" spans="1:26" ht="20.25" x14ac:dyDescent="0.2">
      <c r="D56" s="142"/>
      <c r="E56" s="30"/>
      <c r="F56" s="9"/>
      <c r="G56" s="9"/>
      <c r="H56" s="33"/>
      <c r="I56" s="784"/>
      <c r="J56" s="37"/>
      <c r="K56" s="12"/>
      <c r="L56" s="12"/>
      <c r="Q56" s="142"/>
      <c r="R56" s="30"/>
      <c r="S56" s="9"/>
      <c r="T56" s="9"/>
      <c r="U56" s="37"/>
      <c r="V56" s="784"/>
      <c r="W56" s="37"/>
      <c r="X56" s="12"/>
    </row>
  </sheetData>
  <sheetProtection formatCells="0" formatColumns="0" formatRows="0" insertColumns="0" insertRows="0" insertHyperlinks="0" deleteColumns="0" deleteRows="0" sort="0" autoFilter="0" pivotTables="0"/>
  <sortState ref="O41:Y47">
    <sortCondition ref="O41"/>
  </sortState>
  <printOptions horizontalCentered="1" verticalCentered="1"/>
  <pageMargins left="0" right="0" top="0" bottom="0" header="0" footer="0"/>
  <pageSetup paperSize="9" scale="5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  <pageSetUpPr fitToPage="1"/>
  </sheetPr>
  <dimension ref="A1:Z56"/>
  <sheetViews>
    <sheetView zoomScaleNormal="100" workbookViewId="0"/>
  </sheetViews>
  <sheetFormatPr defaultColWidth="8.85546875" defaultRowHeight="15" x14ac:dyDescent="0.2"/>
  <cols>
    <col min="1" max="1" width="6.7109375" style="54" customWidth="1"/>
    <col min="2" max="2" width="3.7109375" style="104" customWidth="1"/>
    <col min="3" max="3" width="2.7109375" style="30" customWidth="1"/>
    <col min="4" max="4" width="4.7109375" style="779" customWidth="1"/>
    <col min="5" max="5" width="4.7109375" style="31" customWidth="1"/>
    <col min="6" max="7" width="20.7109375" style="31" customWidth="1"/>
    <col min="8" max="8" width="2.7109375" style="30" customWidth="1"/>
    <col min="9" max="9" width="4.7109375" style="779" customWidth="1"/>
    <col min="10" max="10" width="4.7109375" style="31" customWidth="1"/>
    <col min="11" max="12" width="20.7109375" style="31" customWidth="1"/>
    <col min="13" max="13" width="10.7109375" style="54" customWidth="1"/>
    <col min="14" max="14" width="6.7109375" style="54" customWidth="1"/>
    <col min="15" max="15" width="3.7109375" style="104" customWidth="1"/>
    <col min="16" max="16" width="2.7109375" style="35" customWidth="1"/>
    <col min="17" max="17" width="4.7109375" style="779" customWidth="1"/>
    <col min="18" max="18" width="4.7109375" style="31" customWidth="1"/>
    <col min="19" max="20" width="20.7109375" style="31" customWidth="1"/>
    <col min="21" max="21" width="2.7109375" style="30" customWidth="1"/>
    <col min="22" max="22" width="4.7109375" style="779" customWidth="1"/>
    <col min="23" max="23" width="4.7109375" style="31" customWidth="1"/>
    <col min="24" max="25" width="20.7109375" style="31" customWidth="1"/>
    <col min="26" max="16384" width="8.85546875" style="54"/>
  </cols>
  <sheetData>
    <row r="1" spans="1:25" ht="18.95" customHeight="1" thickBot="1" x14ac:dyDescent="0.25">
      <c r="A1" s="711">
        <v>43403</v>
      </c>
      <c r="B1" s="254"/>
      <c r="C1" s="85">
        <v>4</v>
      </c>
      <c r="D1" s="789"/>
      <c r="E1" s="56"/>
      <c r="F1" s="235" t="s">
        <v>564</v>
      </c>
      <c r="G1" s="32"/>
      <c r="H1" s="36"/>
      <c r="I1" s="785"/>
      <c r="J1" s="36"/>
      <c r="K1" s="236" t="s">
        <v>565</v>
      </c>
      <c r="L1" s="32"/>
      <c r="M1" s="790">
        <v>2</v>
      </c>
      <c r="N1" s="57"/>
      <c r="O1" s="254"/>
      <c r="P1" s="35">
        <v>9</v>
      </c>
      <c r="Q1" s="789"/>
      <c r="R1" s="56"/>
      <c r="S1" s="235" t="s">
        <v>579</v>
      </c>
      <c r="T1" s="32"/>
      <c r="U1" s="36"/>
      <c r="V1" s="785"/>
      <c r="W1" s="36"/>
      <c r="X1" s="236" t="s">
        <v>580</v>
      </c>
      <c r="Y1" s="255"/>
    </row>
    <row r="2" spans="1:25" ht="18.95" customHeight="1" x14ac:dyDescent="0.25">
      <c r="A2" s="97" t="s">
        <v>154</v>
      </c>
      <c r="B2" s="35" t="s">
        <v>151</v>
      </c>
      <c r="C2" s="28" t="s">
        <v>150</v>
      </c>
      <c r="D2" s="6" t="s">
        <v>82</v>
      </c>
      <c r="E2" s="28" t="s">
        <v>2</v>
      </c>
      <c r="F2" s="28" t="s">
        <v>92</v>
      </c>
      <c r="G2" s="28"/>
      <c r="H2" s="28" t="s">
        <v>150</v>
      </c>
      <c r="I2" s="6" t="s">
        <v>82</v>
      </c>
      <c r="J2" s="28" t="s">
        <v>2</v>
      </c>
      <c r="K2" s="28" t="s">
        <v>363</v>
      </c>
      <c r="L2" s="101"/>
      <c r="M2" s="712">
        <v>43438</v>
      </c>
      <c r="N2" s="97" t="s">
        <v>154</v>
      </c>
      <c r="O2" s="35" t="s">
        <v>151</v>
      </c>
      <c r="P2" s="28" t="s">
        <v>150</v>
      </c>
      <c r="Q2" s="6" t="s">
        <v>82</v>
      </c>
      <c r="R2" s="28" t="s">
        <v>2</v>
      </c>
      <c r="S2" s="28" t="s">
        <v>93</v>
      </c>
      <c r="T2" s="139"/>
      <c r="U2" s="28" t="s">
        <v>150</v>
      </c>
      <c r="V2" s="6" t="s">
        <v>82</v>
      </c>
      <c r="W2" s="28" t="s">
        <v>2</v>
      </c>
      <c r="X2" s="28" t="s">
        <v>364</v>
      </c>
      <c r="Y2" s="139"/>
    </row>
    <row r="3" spans="1:25" ht="18.95" customHeight="1" x14ac:dyDescent="0.2">
      <c r="A3" s="98">
        <v>12.3</v>
      </c>
      <c r="B3" s="775">
        <v>1</v>
      </c>
      <c r="C3" s="250" t="str">
        <f>'competitie lijst'!A55</f>
        <v>E</v>
      </c>
      <c r="D3" s="777" t="str">
        <f>'competitie lijst'!B56</f>
        <v>1 = 12,30</v>
      </c>
      <c r="E3" s="82">
        <f>'spelers bestand'!J56</f>
        <v>27.139037500000001</v>
      </c>
      <c r="F3" s="8" t="str">
        <f>'competitie lijst'!O56</f>
        <v>Pater Gerrit</v>
      </c>
      <c r="G3" s="219"/>
      <c r="H3" s="250" t="str">
        <f>'competitie lijst'!A55</f>
        <v>E</v>
      </c>
      <c r="I3" s="777" t="str">
        <f>'competitie lijst'!B52</f>
        <v>1=12,30na16,00&lt;2</v>
      </c>
      <c r="J3" s="82">
        <f>'spelers bestand'!J52</f>
        <v>27.833752499999996</v>
      </c>
      <c r="K3" s="8" t="str">
        <f>'competitie lijst'!O52</f>
        <v>Zanten v.Gerard</v>
      </c>
      <c r="L3" s="8"/>
      <c r="N3" s="98">
        <v>12.3</v>
      </c>
      <c r="O3" s="775">
        <v>1</v>
      </c>
      <c r="P3" s="250" t="str">
        <f>'competitie lijst'!A91</f>
        <v>H</v>
      </c>
      <c r="Q3" s="777" t="str">
        <f>'competitie lijst'!B86</f>
        <v>1 = 12,30</v>
      </c>
      <c r="R3" s="82">
        <f>'spelers bestand'!J86</f>
        <v>13.896105</v>
      </c>
      <c r="S3" s="8" t="str">
        <f>'competitie lijst'!O86</f>
        <v>Vermeulen Gert</v>
      </c>
      <c r="T3" s="219"/>
      <c r="U3" s="250" t="str">
        <f>'competitie lijst'!A91</f>
        <v>H</v>
      </c>
      <c r="V3" s="777">
        <f>'competitie lijst'!B89</f>
        <v>3</v>
      </c>
      <c r="W3" s="82">
        <f>'spelers bestand'!J89</f>
        <v>11.1725675</v>
      </c>
      <c r="X3" s="8" t="str">
        <f>'competitie lijst'!O89</f>
        <v>Mathijsen Bert*</v>
      </c>
      <c r="Y3" s="8"/>
    </row>
    <row r="4" spans="1:25" ht="18.95" customHeight="1" x14ac:dyDescent="0.2">
      <c r="A4" s="98">
        <v>12.3</v>
      </c>
      <c r="B4" s="775">
        <v>2</v>
      </c>
      <c r="C4" s="250" t="str">
        <f>'competitie lijst'!A91</f>
        <v>H</v>
      </c>
      <c r="D4" s="777" t="str">
        <f>'competitie lijst'!B94</f>
        <v>1&lt;2=18,30 tot 19,00</v>
      </c>
      <c r="E4" s="82">
        <f>'spelers bestand'!J94</f>
        <v>11.392405</v>
      </c>
      <c r="F4" s="8" t="str">
        <f>'competitie lijst'!O94</f>
        <v>Boere Piet</v>
      </c>
      <c r="G4" s="219"/>
      <c r="H4" s="250" t="str">
        <f>'competitie lijst'!A91</f>
        <v>H</v>
      </c>
      <c r="I4" s="777" t="str">
        <f>'competitie lijst'!B86</f>
        <v>1 = 12,30</v>
      </c>
      <c r="J4" s="82">
        <f>'spelers bestand'!J86</f>
        <v>13.896105</v>
      </c>
      <c r="K4" s="8" t="str">
        <f>'competitie lijst'!O86</f>
        <v>Vermeulen Gert</v>
      </c>
      <c r="L4" s="8"/>
      <c r="N4" s="98">
        <v>12.3</v>
      </c>
      <c r="O4" s="775">
        <v>2</v>
      </c>
      <c r="P4" s="250" t="str">
        <f>'competitie lijst'!A43</f>
        <v>D</v>
      </c>
      <c r="Q4" s="777" t="str">
        <f>'competitie lijst'!B46</f>
        <v>1&lt;2=18,30</v>
      </c>
      <c r="R4" s="82">
        <f>'spelers bestand'!J46</f>
        <v>30.259740000000001</v>
      </c>
      <c r="S4" s="8" t="str">
        <f>'competitie lijst'!O46</f>
        <v xml:space="preserve">Berends Sjaak </v>
      </c>
      <c r="T4" s="219"/>
      <c r="U4" s="250" t="str">
        <f>'competitie lijst'!A43</f>
        <v>D</v>
      </c>
      <c r="V4" s="777" t="str">
        <f>'competitie lijst'!B44</f>
        <v>1 = 12,30</v>
      </c>
      <c r="W4" s="82">
        <f>'spelers bestand'!J44</f>
        <v>31.622912499999998</v>
      </c>
      <c r="X4" s="8" t="str">
        <f>'competitie lijst'!O44</f>
        <v>Sleeuwenhoek Louis</v>
      </c>
      <c r="Y4" s="8"/>
    </row>
    <row r="5" spans="1:25" ht="18.95" customHeight="1" x14ac:dyDescent="0.25">
      <c r="A5" s="98">
        <v>12.3</v>
      </c>
      <c r="B5" s="775">
        <v>3</v>
      </c>
      <c r="C5" s="250" t="str">
        <f>'competitie lijst'!A43</f>
        <v>D</v>
      </c>
      <c r="D5" s="777" t="str">
        <f>'competitie lijst'!B44</f>
        <v>1 = 12,30</v>
      </c>
      <c r="E5" s="82">
        <f>'spelers bestand'!J44</f>
        <v>31.622912499999998</v>
      </c>
      <c r="F5" s="8" t="str">
        <f>'competitie lijst'!O44</f>
        <v>Sleeuwenhoek Louis</v>
      </c>
      <c r="G5" s="219"/>
      <c r="H5" s="250" t="str">
        <f>'competitie lijst'!A43</f>
        <v>D</v>
      </c>
      <c r="I5" s="777">
        <f>'competitie lijst'!B40</f>
        <v>2</v>
      </c>
      <c r="J5" s="82">
        <f>'spelers bestand'!J40</f>
        <v>34.779949999999999</v>
      </c>
      <c r="K5" s="8" t="str">
        <f>'competitie lijst'!O40</f>
        <v>Brand Bert</v>
      </c>
      <c r="L5" s="8"/>
      <c r="M5" s="713"/>
      <c r="N5" s="98">
        <v>12.3</v>
      </c>
      <c r="O5" s="775">
        <v>3</v>
      </c>
      <c r="P5" s="250" t="str">
        <f>'competitie lijst'!A55</f>
        <v>E</v>
      </c>
      <c r="Q5" s="777">
        <f>'competitie lijst'!B58</f>
        <v>3</v>
      </c>
      <c r="R5" s="82">
        <f>'spelers bestand'!J58</f>
        <v>25.735295000000001</v>
      </c>
      <c r="S5" s="8" t="str">
        <f>'competitie lijst'!O58</f>
        <v>Boekraad Ad</v>
      </c>
      <c r="T5" s="219"/>
      <c r="U5" s="250" t="str">
        <f>'competitie lijst'!A55</f>
        <v>E</v>
      </c>
      <c r="V5" s="777" t="str">
        <f>'competitie lijst'!B56</f>
        <v>1 = 12,30</v>
      </c>
      <c r="W5" s="82">
        <f>'spelers bestand'!J56</f>
        <v>27.139037500000001</v>
      </c>
      <c r="X5" s="8" t="str">
        <f>'competitie lijst'!O56</f>
        <v>Pater Gerrit</v>
      </c>
      <c r="Y5" s="8"/>
    </row>
    <row r="6" spans="1:25" ht="18.95" customHeight="1" x14ac:dyDescent="0.2">
      <c r="A6" s="98">
        <v>12.3</v>
      </c>
      <c r="B6" s="775">
        <v>4</v>
      </c>
      <c r="C6" s="250" t="str">
        <f>'competitie lijst'!A67</f>
        <v>F</v>
      </c>
      <c r="D6" s="777" t="str">
        <f>'competitie lijst'!B70</f>
        <v>2&lt;19,00</v>
      </c>
      <c r="E6" s="82">
        <f>'spelers bestand'!J70</f>
        <v>22.058822500000002</v>
      </c>
      <c r="F6" s="8" t="str">
        <f>'competitie lijst'!O70</f>
        <v>Muller Arthur</v>
      </c>
      <c r="G6" s="219"/>
      <c r="H6" s="250" t="str">
        <f>'competitie lijst'!A67</f>
        <v>F</v>
      </c>
      <c r="I6" s="777">
        <f>'competitie lijst'!B62</f>
        <v>1</v>
      </c>
      <c r="J6" s="82">
        <f>'spelers bestand'!J62</f>
        <v>23.463357500000001</v>
      </c>
      <c r="K6" s="8" t="str">
        <f>'competitie lijst'!O62</f>
        <v>Voet Ton</v>
      </c>
      <c r="L6" s="8"/>
      <c r="N6" s="98">
        <v>12.3</v>
      </c>
      <c r="O6" s="775">
        <v>4</v>
      </c>
      <c r="P6" s="250" t="str">
        <f>'competitie lijst'!A67</f>
        <v>F</v>
      </c>
      <c r="Q6" s="777">
        <f>'competitie lijst'!B69</f>
        <v>1</v>
      </c>
      <c r="R6" s="82">
        <f>'spelers bestand'!J69</f>
        <v>22.066015</v>
      </c>
      <c r="S6" s="8" t="str">
        <f>'competitie lijst'!O69</f>
        <v>Bode Harry</v>
      </c>
      <c r="T6" s="219"/>
      <c r="U6" s="250" t="str">
        <f>'competitie lijst'!A67</f>
        <v>F</v>
      </c>
      <c r="V6" s="777" t="str">
        <f>'competitie lijst'!B73</f>
        <v>2&lt;19,00</v>
      </c>
      <c r="W6" s="82">
        <f>'spelers bestand'!J73</f>
        <v>19.967532499999997</v>
      </c>
      <c r="X6" s="8" t="str">
        <f>'competitie lijst'!O73</f>
        <v>Wieringen v. Albert</v>
      </c>
      <c r="Y6" s="8"/>
    </row>
    <row r="7" spans="1:25" ht="18.95" customHeight="1" x14ac:dyDescent="0.2">
      <c r="A7" s="98">
        <v>12.3</v>
      </c>
      <c r="B7" s="775">
        <v>5</v>
      </c>
      <c r="C7" s="250" t="str">
        <f>'competitie lijst'!A31</f>
        <v>C</v>
      </c>
      <c r="D7" s="777">
        <f>'competitie lijst'!B33</f>
        <v>3</v>
      </c>
      <c r="E7" s="82">
        <f>'spelers bestand'!J33</f>
        <v>39.395887500000001</v>
      </c>
      <c r="F7" s="8" t="str">
        <f>'competitie lijst'!O33</f>
        <v>Anbergen Joop</v>
      </c>
      <c r="G7" s="219"/>
      <c r="H7" s="250" t="str">
        <f>'competitie lijst'!A31</f>
        <v>C</v>
      </c>
      <c r="I7" s="777">
        <f>'competitie lijst'!B27</f>
        <v>1</v>
      </c>
      <c r="J7" s="82">
        <f>'spelers bestand'!J27</f>
        <v>43.3294675</v>
      </c>
      <c r="K7" s="8" t="str">
        <f>'competitie lijst'!O27</f>
        <v>Beus de Arnold</v>
      </c>
      <c r="L7" s="8"/>
      <c r="N7" s="98">
        <v>12.3</v>
      </c>
      <c r="O7" s="775">
        <v>5</v>
      </c>
      <c r="P7" s="250" t="str">
        <f>'competitie lijst'!A43</f>
        <v>D</v>
      </c>
      <c r="Q7" s="777">
        <f>'competitie lijst'!B48</f>
        <v>3</v>
      </c>
      <c r="R7" s="82">
        <f>'spelers bestand'!J48</f>
        <v>30.131580000000003</v>
      </c>
      <c r="S7" s="8" t="str">
        <f>'competitie lijst'!O48</f>
        <v>Bos Siem</v>
      </c>
      <c r="T7" s="219"/>
      <c r="U7" s="250" t="str">
        <f>'competitie lijst'!A43</f>
        <v>D</v>
      </c>
      <c r="V7" s="777">
        <f>'competitie lijst'!B42</f>
        <v>1</v>
      </c>
      <c r="W7" s="82">
        <f>'spelers bestand'!J42</f>
        <v>33.214284999999997</v>
      </c>
      <c r="X7" s="8" t="str">
        <f>'competitie lijst'!O42</f>
        <v>Janmaat Kees</v>
      </c>
      <c r="Y7" s="8"/>
    </row>
    <row r="8" spans="1:25" ht="18.95" customHeight="1" x14ac:dyDescent="0.2">
      <c r="A8" s="98">
        <v>12.3</v>
      </c>
      <c r="B8" s="775">
        <v>6</v>
      </c>
      <c r="C8" s="250" t="str">
        <f>'competitie lijst'!A79</f>
        <v>G</v>
      </c>
      <c r="D8" s="777">
        <f>'competitie lijst'!B83</f>
        <v>1</v>
      </c>
      <c r="E8" s="82">
        <f>'spelers bestand'!J83</f>
        <v>15.5</v>
      </c>
      <c r="F8" s="8" t="str">
        <f>'competitie lijst'!O83</f>
        <v>Duits Rene</v>
      </c>
      <c r="G8" s="219"/>
      <c r="H8" s="250" t="str">
        <f>'competitie lijst'!A79</f>
        <v>G</v>
      </c>
      <c r="I8" s="777">
        <f>'competitie lijst'!B84</f>
        <v>1</v>
      </c>
      <c r="J8" s="82">
        <f>'spelers bestand'!J84</f>
        <v>14.719099999999999</v>
      </c>
      <c r="K8" s="8" t="str">
        <f>'competitie lijst'!O84</f>
        <v>Both Wim</v>
      </c>
      <c r="L8" s="8"/>
      <c r="N8" s="98">
        <v>12.3</v>
      </c>
      <c r="O8" s="775">
        <v>6</v>
      </c>
      <c r="P8" s="250" t="str">
        <f>'competitie lijst'!A79</f>
        <v>G</v>
      </c>
      <c r="Q8" s="777">
        <f>'competitie lijst'!B84</f>
        <v>1</v>
      </c>
      <c r="R8" s="82">
        <f>'spelers bestand'!J84</f>
        <v>14.719099999999999</v>
      </c>
      <c r="S8" s="8" t="str">
        <f>'competitie lijst'!O84</f>
        <v>Both Wim</v>
      </c>
      <c r="T8" s="219"/>
      <c r="U8" s="250" t="str">
        <f>'competitie lijst'!A79</f>
        <v>G</v>
      </c>
      <c r="V8" s="777" t="str">
        <f>'competitie lijst'!B78</f>
        <v>1(niet sávonds)</v>
      </c>
      <c r="W8" s="82">
        <f>'spelers bestand'!J78</f>
        <v>17.618385</v>
      </c>
      <c r="X8" s="8" t="str">
        <f>'competitie lijst'!O78</f>
        <v>Wils Harrie</v>
      </c>
      <c r="Y8" s="8"/>
    </row>
    <row r="9" spans="1:25" ht="18.95" customHeight="1" x14ac:dyDescent="0.2">
      <c r="A9" s="256">
        <v>13</v>
      </c>
      <c r="B9" s="775">
        <v>7</v>
      </c>
      <c r="C9" s="250" t="str">
        <f>'competitie lijst'!A55</f>
        <v>E</v>
      </c>
      <c r="D9" s="777">
        <f>'competitie lijst'!B58</f>
        <v>3</v>
      </c>
      <c r="E9" s="82">
        <f>'spelers bestand'!J58</f>
        <v>25.735295000000001</v>
      </c>
      <c r="F9" s="8" t="str">
        <f>'competitie lijst'!O58</f>
        <v>Boekraad Ad</v>
      </c>
      <c r="G9" s="219"/>
      <c r="H9" s="250" t="str">
        <f>'competitie lijst'!A55</f>
        <v>E</v>
      </c>
      <c r="I9" s="777" t="str">
        <f>'competitie lijst'!B50</f>
        <v>1/2=18,30</v>
      </c>
      <c r="J9" s="82">
        <f>'spelers bestand'!J50</f>
        <v>28.390805000000004</v>
      </c>
      <c r="K9" s="8" t="str">
        <f>'competitie lijst'!O50</f>
        <v>Berg van den Anton</v>
      </c>
      <c r="L9" s="8"/>
      <c r="N9" s="256">
        <v>13</v>
      </c>
      <c r="O9" s="775">
        <v>7</v>
      </c>
      <c r="P9" s="250" t="str">
        <f>'competitie lijst'!A31</f>
        <v>C</v>
      </c>
      <c r="Q9" s="777">
        <f>'competitie lijst'!B27</f>
        <v>1</v>
      </c>
      <c r="R9" s="82">
        <f>'spelers bestand'!J27</f>
        <v>43.3294675</v>
      </c>
      <c r="S9" s="8" t="str">
        <f>'competitie lijst'!O27</f>
        <v>Beus de Arnold</v>
      </c>
      <c r="T9" s="219"/>
      <c r="U9" s="250" t="str">
        <f>'competitie lijst'!A31</f>
        <v>C</v>
      </c>
      <c r="V9" s="777" t="str">
        <f>'competitie lijst'!B28</f>
        <v>2&lt;20,00</v>
      </c>
      <c r="W9" s="82">
        <f>'spelers bestand'!J28</f>
        <v>43.318485000000003</v>
      </c>
      <c r="X9" s="8" t="str">
        <f>'competitie lijst'!O28</f>
        <v>Vendrig Kees</v>
      </c>
      <c r="Y9" s="8"/>
    </row>
    <row r="10" spans="1:25" ht="18.95" customHeight="1" x14ac:dyDescent="0.2">
      <c r="A10" s="256">
        <v>13</v>
      </c>
      <c r="B10" s="775">
        <v>8</v>
      </c>
      <c r="C10" s="250" t="str">
        <f>'competitie lijst'!A67</f>
        <v>F</v>
      </c>
      <c r="D10" s="777">
        <f>'competitie lijst'!B69</f>
        <v>1</v>
      </c>
      <c r="E10" s="82">
        <f>'spelers bestand'!J69</f>
        <v>22.066015</v>
      </c>
      <c r="F10" s="8" t="str">
        <f>'competitie lijst'!O69</f>
        <v>Bode Harry</v>
      </c>
      <c r="G10" s="219"/>
      <c r="H10" s="250" t="str">
        <f>'competitie lijst'!A67</f>
        <v>F</v>
      </c>
      <c r="I10" s="777" t="str">
        <f>'competitie lijst'!B63</f>
        <v>3&lt;13,00&lt;19,00</v>
      </c>
      <c r="J10" s="82">
        <f>'spelers bestand'!J63</f>
        <v>23.458904999999998</v>
      </c>
      <c r="K10" s="8" t="str">
        <f>'competitie lijst'!O63</f>
        <v>Lintelo te Harrie</v>
      </c>
      <c r="L10" s="8"/>
      <c r="N10" s="256">
        <v>13</v>
      </c>
      <c r="O10" s="775">
        <v>8</v>
      </c>
      <c r="P10" s="250" t="str">
        <f>'competitie lijst'!A67</f>
        <v>F</v>
      </c>
      <c r="Q10" s="777">
        <f>'competitie lijst'!B62</f>
        <v>1</v>
      </c>
      <c r="R10" s="82">
        <f>'spelers bestand'!J62</f>
        <v>23.463357500000001</v>
      </c>
      <c r="S10" s="8" t="str">
        <f>'competitie lijst'!O62</f>
        <v>Voet Ton</v>
      </c>
      <c r="T10" s="219"/>
      <c r="U10" s="250" t="str">
        <f>'competitie lijst'!A67</f>
        <v>F</v>
      </c>
      <c r="V10" s="777" t="str">
        <f>'competitie lijst'!B65</f>
        <v>2&lt;1</v>
      </c>
      <c r="W10" s="82">
        <f>'spelers bestand'!J65</f>
        <v>23.280942499999998</v>
      </c>
      <c r="X10" s="8" t="str">
        <f>'competitie lijst'!O65</f>
        <v>Schaik v.Wim</v>
      </c>
      <c r="Y10" s="8"/>
    </row>
    <row r="11" spans="1:25" ht="18.95" customHeight="1" x14ac:dyDescent="0.2">
      <c r="A11" s="256">
        <v>13</v>
      </c>
      <c r="B11" s="775">
        <v>9</v>
      </c>
      <c r="C11" s="250" t="str">
        <f>'competitie lijst'!A43</f>
        <v>D</v>
      </c>
      <c r="D11" s="777">
        <f>'competitie lijst'!B49</f>
        <v>1</v>
      </c>
      <c r="E11" s="82">
        <f>'spelers bestand'!J49</f>
        <v>28.869779999999999</v>
      </c>
      <c r="F11" s="8" t="str">
        <f>'competitie lijst'!O49</f>
        <v>Sandbrink Joop</v>
      </c>
      <c r="G11" s="219"/>
      <c r="H11" s="250" t="str">
        <f>'competitie lijst'!A43</f>
        <v>D</v>
      </c>
      <c r="I11" s="777">
        <f>'competitie lijst'!B42</f>
        <v>1</v>
      </c>
      <c r="J11" s="82">
        <f>'spelers bestand'!J42</f>
        <v>33.214284999999997</v>
      </c>
      <c r="K11" s="8" t="str">
        <f>'competitie lijst'!O42</f>
        <v>Janmaat Kees</v>
      </c>
      <c r="L11" s="8"/>
      <c r="N11" s="256">
        <v>13</v>
      </c>
      <c r="O11" s="775">
        <v>9</v>
      </c>
      <c r="P11" s="250" t="str">
        <f>'competitie lijst'!A19</f>
        <v>B</v>
      </c>
      <c r="Q11" s="777">
        <f>'competitie lijst'!B22</f>
        <v>3</v>
      </c>
      <c r="R11" s="82">
        <f>'spelers bestand'!J22</f>
        <v>38.988095000000001</v>
      </c>
      <c r="S11" s="8" t="str">
        <f>'competitie lijst'!O22</f>
        <v>uitgevallen Levering Bas*</v>
      </c>
      <c r="T11" s="219"/>
      <c r="U11" s="250" t="str">
        <f>'competitie lijst'!A19</f>
        <v>B</v>
      </c>
      <c r="V11" s="777" t="str">
        <f>'competitie lijst'!B20</f>
        <v>1&lt;12,30</v>
      </c>
      <c r="W11" s="82">
        <f>'spelers bestand'!J20</f>
        <v>49.466949999999997</v>
      </c>
      <c r="X11" s="8" t="str">
        <f>'competitie lijst'!O20</f>
        <v>Wijk v.Ton</v>
      </c>
      <c r="Y11" s="8"/>
    </row>
    <row r="12" spans="1:25" ht="18.95" customHeight="1" x14ac:dyDescent="0.2">
      <c r="A12" s="98">
        <v>13.3</v>
      </c>
      <c r="B12" s="775">
        <v>10</v>
      </c>
      <c r="C12" s="250" t="str">
        <f>'competitie lijst'!A7</f>
        <v>A</v>
      </c>
      <c r="D12" s="777">
        <f>'competitie lijst'!B10</f>
        <v>1</v>
      </c>
      <c r="E12" s="82">
        <f>'spelers bestand'!J10</f>
        <v>62.325582499999996</v>
      </c>
      <c r="F12" s="8" t="str">
        <f>'competitie lijst'!O10</f>
        <v>Hoogeboom Hennie</v>
      </c>
      <c r="G12" s="219"/>
      <c r="H12" s="250" t="str">
        <f>'competitie lijst'!A7</f>
        <v>A</v>
      </c>
      <c r="I12" s="777">
        <f>'competitie lijst'!B2</f>
        <v>1</v>
      </c>
      <c r="J12" s="82">
        <f>'spelers bestand'!J2</f>
        <v>139.5</v>
      </c>
      <c r="K12" s="8" t="str">
        <f>'competitie lijst'!O2</f>
        <v>Severs Dick</v>
      </c>
      <c r="L12" s="8"/>
      <c r="N12" s="98">
        <v>13.3</v>
      </c>
      <c r="O12" s="775">
        <v>10</v>
      </c>
      <c r="P12" s="250" t="str">
        <f>'competitie lijst'!A19</f>
        <v>B</v>
      </c>
      <c r="Q12" s="777" t="str">
        <f>'competitie lijst'!B14</f>
        <v>1(niet sávonds)</v>
      </c>
      <c r="R12" s="82">
        <f>'spelers bestand'!J14</f>
        <v>55.314532499999999</v>
      </c>
      <c r="S12" s="8" t="str">
        <f>'competitie lijst'!O14</f>
        <v>Scheel Albert</v>
      </c>
      <c r="T12" s="219"/>
      <c r="U12" s="250" t="str">
        <f>'competitie lijst'!A19</f>
        <v>B</v>
      </c>
      <c r="V12" s="777">
        <f>'competitie lijst'!B17</f>
        <v>3</v>
      </c>
      <c r="W12" s="82">
        <f>'spelers bestand'!J17</f>
        <v>54.054054999999998</v>
      </c>
      <c r="X12" s="8" t="str">
        <f>'competitie lijst'!O17</f>
        <v>Rooijen van Albert</v>
      </c>
      <c r="Y12" s="8"/>
    </row>
    <row r="13" spans="1:25" ht="18.95" customHeight="1" x14ac:dyDescent="0.2">
      <c r="A13" s="98">
        <v>13.3</v>
      </c>
      <c r="B13" s="775">
        <v>11</v>
      </c>
      <c r="C13" s="250" t="str">
        <f>'competitie lijst'!A31</f>
        <v>C</v>
      </c>
      <c r="D13" s="777">
        <f>'competitie lijst'!B31</f>
        <v>1</v>
      </c>
      <c r="E13" s="82">
        <f>'spelers bestand'!J31</f>
        <v>55.269057499999995</v>
      </c>
      <c r="F13" s="8" t="str">
        <f>'competitie lijst'!O31</f>
        <v>Beus de Jan*</v>
      </c>
      <c r="G13" s="219"/>
      <c r="H13" s="250" t="str">
        <f>'competitie lijst'!A31</f>
        <v>C</v>
      </c>
      <c r="I13" s="777">
        <f>'competitie lijst'!B29</f>
        <v>3</v>
      </c>
      <c r="J13" s="82">
        <f>'spelers bestand'!J29</f>
        <v>57.268722500000003</v>
      </c>
      <c r="K13" s="8" t="str">
        <f>'competitie lijst'!O29</f>
        <v>Brand Piet*</v>
      </c>
      <c r="L13" s="8"/>
      <c r="N13" s="98">
        <v>13.3</v>
      </c>
      <c r="O13" s="775">
        <v>11</v>
      </c>
      <c r="P13" s="250" t="str">
        <f>'competitie lijst'!A79</f>
        <v>G</v>
      </c>
      <c r="Q13" s="777">
        <f>'competitie lijst'!B83</f>
        <v>1</v>
      </c>
      <c r="R13" s="82">
        <f>'spelers bestand'!J83</f>
        <v>15.5</v>
      </c>
      <c r="S13" s="8" t="str">
        <f>'competitie lijst'!O83</f>
        <v>Duits Rene</v>
      </c>
      <c r="T13" s="219"/>
      <c r="U13" s="250" t="str">
        <f>'competitie lijst'!A79</f>
        <v>G</v>
      </c>
      <c r="V13" s="777" t="str">
        <f>'competitie lijst'!B79</f>
        <v>3&lt;2&lt;20,00</v>
      </c>
      <c r="W13" s="82">
        <f>'spelers bestand'!J79</f>
        <v>17.570754999999998</v>
      </c>
      <c r="X13" s="8" t="str">
        <f>'competitie lijst'!O79</f>
        <v>Galen v.Willem</v>
      </c>
      <c r="Y13" s="8"/>
    </row>
    <row r="14" spans="1:25" ht="18.95" customHeight="1" x14ac:dyDescent="0.2">
      <c r="A14" s="98">
        <v>13.3</v>
      </c>
      <c r="B14" s="775">
        <v>12</v>
      </c>
      <c r="C14" s="250" t="str">
        <f>'competitie lijst'!A91</f>
        <v>H</v>
      </c>
      <c r="D14" s="777">
        <f>'competitie lijst'!B97</f>
        <v>3</v>
      </c>
      <c r="E14" s="82">
        <f>'spelers bestand'!J97</f>
        <v>9.5</v>
      </c>
      <c r="F14" s="8" t="str">
        <f>'competitie lijst'!O97</f>
        <v>Vlooswijk Co</v>
      </c>
      <c r="G14" s="219"/>
      <c r="H14" s="250" t="str">
        <f>'competitie lijst'!A91</f>
        <v>H</v>
      </c>
      <c r="I14" s="777" t="str">
        <f>'competitie lijst'!B90</f>
        <v>1=12,30&lt;16,00 uur</v>
      </c>
      <c r="J14" s="82">
        <f>'spelers bestand'!J90</f>
        <v>9.5</v>
      </c>
      <c r="K14" s="8" t="str">
        <f>'competitie lijst'!O90</f>
        <v>Masson Egbert*</v>
      </c>
      <c r="L14" s="8"/>
      <c r="N14" s="98">
        <v>13.3</v>
      </c>
      <c r="O14" s="775">
        <v>12</v>
      </c>
      <c r="P14" s="250" t="str">
        <f>'competitie lijst'!A91</f>
        <v>H</v>
      </c>
      <c r="Q14" s="777">
        <f>'competitie lijst'!B96</f>
        <v>3</v>
      </c>
      <c r="R14" s="82">
        <f>'spelers bestand'!J96</f>
        <v>9.5</v>
      </c>
      <c r="S14" s="8" t="str">
        <f>'competitie lijst'!O96</f>
        <v>Vliet v. Gerard</v>
      </c>
      <c r="T14" s="219"/>
      <c r="U14" s="250" t="str">
        <f>'competitie lijst'!A91</f>
        <v>H</v>
      </c>
      <c r="V14" s="777" t="str">
        <f>'competitie lijst'!B90</f>
        <v>1=12,30&lt;16,00 uur</v>
      </c>
      <c r="W14" s="82">
        <f>'spelers bestand'!J90</f>
        <v>9.5</v>
      </c>
      <c r="X14" s="8" t="str">
        <f>'competitie lijst'!O90</f>
        <v>Masson Egbert*</v>
      </c>
      <c r="Y14" s="8"/>
    </row>
    <row r="15" spans="1:25" ht="18.95" customHeight="1" x14ac:dyDescent="0.2">
      <c r="A15" s="98">
        <v>14</v>
      </c>
      <c r="B15" s="775">
        <v>13</v>
      </c>
      <c r="C15" s="250" t="str">
        <f>'competitie lijst'!A55</f>
        <v>E</v>
      </c>
      <c r="D15" s="777">
        <f>'competitie lijst'!B59</f>
        <v>3</v>
      </c>
      <c r="E15" s="82">
        <f>'spelers bestand'!J59</f>
        <v>25.5</v>
      </c>
      <c r="F15" s="8" t="str">
        <f>'competitie lijst'!O59</f>
        <v>Gelder van Frans</v>
      </c>
      <c r="G15" s="219"/>
      <c r="H15" s="250" t="str">
        <f>'competitie lijst'!A55</f>
        <v>E</v>
      </c>
      <c r="I15" s="777">
        <f>'competitie lijst'!B60</f>
        <v>3</v>
      </c>
      <c r="J15" s="82">
        <f>'spelers bestand'!J60</f>
        <v>25.109649999999998</v>
      </c>
      <c r="K15" s="8" t="str">
        <f>'competitie lijst'!O60</f>
        <v>Minnema Jan</v>
      </c>
      <c r="L15" s="8"/>
      <c r="N15" s="98">
        <v>14</v>
      </c>
      <c r="O15" s="775">
        <v>13</v>
      </c>
      <c r="P15" s="250" t="str">
        <f>'competitie lijst'!A7</f>
        <v>A</v>
      </c>
      <c r="Q15" s="777">
        <f>'competitie lijst'!B11</f>
        <v>3</v>
      </c>
      <c r="R15" s="82">
        <f>'spelers bestand'!J11</f>
        <v>77.820512500000007</v>
      </c>
      <c r="S15" s="8" t="str">
        <f>'competitie lijst'!O11</f>
        <v>Reusken Harry*</v>
      </c>
      <c r="T15" s="219"/>
      <c r="U15" s="250" t="str">
        <f>'competitie lijst'!A7</f>
        <v>A</v>
      </c>
      <c r="V15" s="777" t="str">
        <f>'competitie lijst'!B7</f>
        <v>1 &lt;uitzondering 2 vroeg</v>
      </c>
      <c r="W15" s="82">
        <f>'spelers bestand'!J7</f>
        <v>70.344827499999994</v>
      </c>
      <c r="X15" s="8" t="str">
        <f>'competitie lijst'!O7</f>
        <v>Zande v.d.Piet</v>
      </c>
      <c r="Y15" s="8"/>
    </row>
    <row r="16" spans="1:25" ht="18.95" customHeight="1" x14ac:dyDescent="0.2">
      <c r="A16" s="98">
        <v>14</v>
      </c>
      <c r="B16" s="775">
        <v>14</v>
      </c>
      <c r="C16" s="250" t="str">
        <f>'competitie lijst'!A79</f>
        <v>G</v>
      </c>
      <c r="D16" s="777">
        <f>'competitie lijst'!B85</f>
        <v>3</v>
      </c>
      <c r="E16" s="82">
        <f>'spelers bestand'!J85</f>
        <v>14.296634999999998</v>
      </c>
      <c r="F16" s="8" t="str">
        <f>'competitie lijst'!O85</f>
        <v>Carton Hans</v>
      </c>
      <c r="G16" s="219"/>
      <c r="H16" s="250" t="str">
        <f>'competitie lijst'!A79</f>
        <v>G</v>
      </c>
      <c r="I16" s="777" t="str">
        <f>'competitie lijst'!B78</f>
        <v>1(niet sávonds)</v>
      </c>
      <c r="J16" s="82">
        <f>'spelers bestand'!J78</f>
        <v>17.618385</v>
      </c>
      <c r="K16" s="8" t="str">
        <f>'competitie lijst'!O78</f>
        <v>Wils Harrie</v>
      </c>
      <c r="L16" s="8"/>
      <c r="N16" s="98">
        <v>14</v>
      </c>
      <c r="O16" s="775">
        <v>14</v>
      </c>
      <c r="P16" s="250" t="str">
        <f>'competitie lijst'!A79</f>
        <v>G</v>
      </c>
      <c r="Q16" s="777">
        <f>'competitie lijst'!B81</f>
        <v>3</v>
      </c>
      <c r="R16" s="82">
        <f>'spelers bestand'!J81</f>
        <v>16.842722500000001</v>
      </c>
      <c r="S16" s="8" t="str">
        <f>'competitie lijst'!O81</f>
        <v>Kooten van Gijs</v>
      </c>
      <c r="T16" s="219"/>
      <c r="U16" s="250" t="str">
        <f>'competitie lijst'!A79</f>
        <v>G</v>
      </c>
      <c r="V16" s="777">
        <f>'competitie lijst'!B85</f>
        <v>3</v>
      </c>
      <c r="W16" s="82">
        <f>'spelers bestand'!J85</f>
        <v>14.296634999999998</v>
      </c>
      <c r="X16" s="8" t="str">
        <f>'competitie lijst'!O85</f>
        <v>Carton Hans</v>
      </c>
      <c r="Y16" s="8"/>
    </row>
    <row r="17" spans="1:25" ht="18.95" customHeight="1" x14ac:dyDescent="0.2">
      <c r="A17" s="98">
        <v>14</v>
      </c>
      <c r="B17" s="775">
        <v>15</v>
      </c>
      <c r="C17" s="250" t="str">
        <f>'competitie lijst'!A7</f>
        <v>A</v>
      </c>
      <c r="D17" s="777">
        <f>'competitie lijst'!B11</f>
        <v>3</v>
      </c>
      <c r="E17" s="82">
        <f>'spelers bestand'!J11</f>
        <v>77.820512500000007</v>
      </c>
      <c r="F17" s="8" t="str">
        <f>'competitie lijst'!O11</f>
        <v>Reusken Harry*</v>
      </c>
      <c r="G17" s="219"/>
      <c r="H17" s="250" t="str">
        <f>'competitie lijst'!A7</f>
        <v>A</v>
      </c>
      <c r="I17" s="777">
        <f>'competitie lijst'!B12</f>
        <v>3</v>
      </c>
      <c r="J17" s="82">
        <f>'spelers bestand'!J12</f>
        <v>58.771007500000003</v>
      </c>
      <c r="K17" s="8" t="str">
        <f>'competitie lijst'!O12</f>
        <v>Overleden Anton Kolfschoten</v>
      </c>
      <c r="L17" s="8"/>
      <c r="N17" s="98">
        <v>14</v>
      </c>
      <c r="O17" s="775">
        <v>15</v>
      </c>
      <c r="P17" s="250" t="str">
        <f>'competitie lijst'!A67</f>
        <v>F</v>
      </c>
      <c r="Q17" s="777" t="str">
        <f>'competitie lijst'!B71</f>
        <v>1&lt;14,00</v>
      </c>
      <c r="R17" s="82">
        <f>'spelers bestand'!J71</f>
        <v>21.71659</v>
      </c>
      <c r="S17" s="8" t="str">
        <f>'competitie lijst'!O71</f>
        <v>Oostendorp Anton</v>
      </c>
      <c r="T17" s="219"/>
      <c r="U17" s="250" t="str">
        <f>'competitie lijst'!A67</f>
        <v>F</v>
      </c>
      <c r="V17" s="777" t="str">
        <f>'competitie lijst'!B67</f>
        <v>2+</v>
      </c>
      <c r="W17" s="82">
        <f>'spelers bestand'!J67</f>
        <v>22.605789999999999</v>
      </c>
      <c r="X17" s="8" t="str">
        <f>'competitie lijst'!O67</f>
        <v>Janssen Leo</v>
      </c>
      <c r="Y17" s="8"/>
    </row>
    <row r="18" spans="1:25" ht="18.95" customHeight="1" x14ac:dyDescent="0.2">
      <c r="A18" s="98">
        <v>14.3</v>
      </c>
      <c r="B18" s="775">
        <v>16</v>
      </c>
      <c r="C18" s="250" t="str">
        <f>'competitie lijst'!A43</f>
        <v>D</v>
      </c>
      <c r="D18" s="777" t="str">
        <f>'competitie lijst'!B45</f>
        <v>3&lt;1&lt;13,30</v>
      </c>
      <c r="E18" s="82">
        <f>'spelers bestand'!J45</f>
        <v>31.176470000000002</v>
      </c>
      <c r="F18" s="8" t="str">
        <f>'competitie lijst'!O45</f>
        <v>Stelwagen Jentje</v>
      </c>
      <c r="G18" s="219"/>
      <c r="H18" s="250" t="str">
        <f>'competitie lijst'!A43</f>
        <v>D</v>
      </c>
      <c r="I18" s="777">
        <f>'competitie lijst'!B39</f>
        <v>3</v>
      </c>
      <c r="J18" s="82">
        <f>'spelers bestand'!J39</f>
        <v>35.602409999999999</v>
      </c>
      <c r="K18" s="8" t="str">
        <f>'competitie lijst'!O39</f>
        <v>Eijk v. Cees</v>
      </c>
      <c r="L18" s="8"/>
      <c r="N18" s="98">
        <v>14.3</v>
      </c>
      <c r="O18" s="775">
        <v>16</v>
      </c>
      <c r="P18" s="250" t="str">
        <f>'competitie lijst'!A31</f>
        <v>C</v>
      </c>
      <c r="Q18" s="777">
        <f>'competitie lijst'!B33</f>
        <v>3</v>
      </c>
      <c r="R18" s="82">
        <f>'spelers bestand'!J33</f>
        <v>39.395887500000001</v>
      </c>
      <c r="S18" s="8" t="str">
        <f>'competitie lijst'!O33</f>
        <v>Anbergen Joop</v>
      </c>
      <c r="T18" s="219"/>
      <c r="U18" s="250" t="str">
        <f>'competitie lijst'!A31</f>
        <v>C</v>
      </c>
      <c r="V18" s="777">
        <f>'competitie lijst'!B37</f>
        <v>1</v>
      </c>
      <c r="W18" s="82">
        <f>'spelers bestand'!J37</f>
        <v>37.75</v>
      </c>
      <c r="X18" s="8" t="str">
        <f>'competitie lijst'!O37</f>
        <v>Jong de Piet</v>
      </c>
      <c r="Y18" s="8"/>
    </row>
    <row r="19" spans="1:25" ht="18.95" customHeight="1" x14ac:dyDescent="0.2">
      <c r="A19" s="98">
        <v>14.3</v>
      </c>
      <c r="B19" s="775">
        <v>17</v>
      </c>
      <c r="C19" s="250" t="str">
        <f>'competitie lijst'!A67</f>
        <v>F</v>
      </c>
      <c r="D19" s="777" t="str">
        <f>'competitie lijst'!B71</f>
        <v>1&lt;14,00</v>
      </c>
      <c r="E19" s="82">
        <f>'spelers bestand'!J71</f>
        <v>21.71659</v>
      </c>
      <c r="F19" s="8" t="str">
        <f>'competitie lijst'!O71</f>
        <v>Oostendorp Anton</v>
      </c>
      <c r="G19" s="219"/>
      <c r="H19" s="250" t="str">
        <f>'competitie lijst'!A67</f>
        <v>F</v>
      </c>
      <c r="I19" s="777">
        <f>'competitie lijst'!B72</f>
        <v>3</v>
      </c>
      <c r="J19" s="82">
        <f>'spelers bestand'!J72</f>
        <v>20.570387500000002</v>
      </c>
      <c r="K19" s="8" t="str">
        <f>'competitie lijst'!O72</f>
        <v xml:space="preserve">Rooijen van Joop </v>
      </c>
      <c r="L19" s="8"/>
      <c r="N19" s="98">
        <v>14.3</v>
      </c>
      <c r="O19" s="775">
        <v>17</v>
      </c>
      <c r="P19" s="250" t="str">
        <f>'competitie lijst'!A43</f>
        <v>D</v>
      </c>
      <c r="Q19" s="777" t="str">
        <f>'competitie lijst'!B45</f>
        <v>3&lt;1&lt;13,30</v>
      </c>
      <c r="R19" s="82">
        <f>'spelers bestand'!J45</f>
        <v>31.176470000000002</v>
      </c>
      <c r="S19" s="8" t="str">
        <f>'competitie lijst'!O45</f>
        <v>Stelwagen Jentje</v>
      </c>
      <c r="T19" s="219"/>
      <c r="U19" s="250" t="str">
        <f>'competitie lijst'!A43</f>
        <v>D</v>
      </c>
      <c r="V19" s="777">
        <f>'competitie lijst'!B49</f>
        <v>1</v>
      </c>
      <c r="W19" s="82">
        <f>'spelers bestand'!J49</f>
        <v>28.869779999999999</v>
      </c>
      <c r="X19" s="8" t="str">
        <f>'competitie lijst'!O49</f>
        <v>Sandbrink Joop</v>
      </c>
      <c r="Y19" s="8"/>
    </row>
    <row r="20" spans="1:25" ht="18.95" customHeight="1" x14ac:dyDescent="0.2">
      <c r="A20" s="98">
        <v>14.3</v>
      </c>
      <c r="B20" s="775">
        <v>18</v>
      </c>
      <c r="C20" s="250" t="str">
        <f>'competitie lijst'!A19</f>
        <v>B</v>
      </c>
      <c r="D20" s="777">
        <f>'competitie lijst'!B22</f>
        <v>3</v>
      </c>
      <c r="E20" s="82">
        <f>'spelers bestand'!J22</f>
        <v>38.988095000000001</v>
      </c>
      <c r="F20" s="8" t="str">
        <f>'competitie lijst'!O22</f>
        <v>uitgevallen Levering Bas*</v>
      </c>
      <c r="G20" s="219"/>
      <c r="H20" s="250" t="str">
        <f>'competitie lijst'!A19</f>
        <v>B</v>
      </c>
      <c r="I20" s="777" t="str">
        <f>'competitie lijst'!B14</f>
        <v>1(niet sávonds)</v>
      </c>
      <c r="J20" s="82">
        <f>'spelers bestand'!J14</f>
        <v>55.314532499999999</v>
      </c>
      <c r="K20" s="8" t="str">
        <f>'competitie lijst'!O14</f>
        <v>Scheel Albert</v>
      </c>
      <c r="L20" s="8"/>
      <c r="N20" s="98">
        <v>14.3</v>
      </c>
      <c r="O20" s="775">
        <v>18</v>
      </c>
      <c r="P20" s="250" t="str">
        <f>'competitie lijst'!A79</f>
        <v>G</v>
      </c>
      <c r="Q20" s="777" t="str">
        <f>'competitie lijst'!B74</f>
        <v>3&lt;14,00</v>
      </c>
      <c r="R20" s="82">
        <f>'spelers bestand'!J74</f>
        <v>19.333332500000001</v>
      </c>
      <c r="S20" s="8" t="str">
        <f>'competitie lijst'!O74</f>
        <v>Langerak Aart</v>
      </c>
      <c r="T20" s="219"/>
      <c r="U20" s="250" t="str">
        <f>'competitie lijst'!A79</f>
        <v>G</v>
      </c>
      <c r="V20" s="777">
        <f>'competitie lijst'!B77</f>
        <v>3</v>
      </c>
      <c r="W20" s="82">
        <f>'spelers bestand'!J77</f>
        <v>17.857142500000002</v>
      </c>
      <c r="X20" s="8" t="str">
        <f>'competitie lijst'!O77</f>
        <v>Rheenen van Ton</v>
      </c>
      <c r="Y20" s="8"/>
    </row>
    <row r="21" spans="1:25" ht="18.95" customHeight="1" x14ac:dyDescent="0.2">
      <c r="A21" s="98">
        <v>15</v>
      </c>
      <c r="B21" s="775">
        <v>19</v>
      </c>
      <c r="C21" s="250" t="str">
        <f>'competitie lijst'!A43</f>
        <v>D</v>
      </c>
      <c r="D21" s="777" t="str">
        <f>'competitie lijst'!B46</f>
        <v>1&lt;2=18,30</v>
      </c>
      <c r="E21" s="82">
        <f>'spelers bestand'!J46</f>
        <v>30.259740000000001</v>
      </c>
      <c r="F21" s="8" t="str">
        <f>'competitie lijst'!O46</f>
        <v xml:space="preserve">Berends Sjaak </v>
      </c>
      <c r="G21" s="219"/>
      <c r="H21" s="250" t="str">
        <f>'competitie lijst'!A43</f>
        <v>D</v>
      </c>
      <c r="I21" s="777">
        <f>'competitie lijst'!B38</f>
        <v>3</v>
      </c>
      <c r="J21" s="82">
        <f>'spelers bestand'!J38</f>
        <v>37.558685000000004</v>
      </c>
      <c r="K21" s="8" t="str">
        <f>'competitie lijst'!O38</f>
        <v>Verleun Jan</v>
      </c>
      <c r="L21" s="8"/>
      <c r="N21" s="98">
        <v>15</v>
      </c>
      <c r="O21" s="775">
        <v>19</v>
      </c>
      <c r="P21" s="250" t="str">
        <f>'competitie lijst'!A7</f>
        <v>A</v>
      </c>
      <c r="Q21" s="777">
        <f>'competitie lijst'!B10</f>
        <v>1</v>
      </c>
      <c r="R21" s="82">
        <f>'spelers bestand'!J10</f>
        <v>62.325582499999996</v>
      </c>
      <c r="S21" s="8" t="str">
        <f>'competitie lijst'!O10</f>
        <v>Hoogeboom Hennie</v>
      </c>
      <c r="T21" s="219"/>
      <c r="U21" s="250" t="str">
        <f>'competitie lijst'!A7</f>
        <v>A</v>
      </c>
      <c r="V21" s="777">
        <f>'competitie lijst'!B8</f>
        <v>3</v>
      </c>
      <c r="W21" s="82">
        <f>'spelers bestand'!J8</f>
        <v>66.020407500000005</v>
      </c>
      <c r="X21" s="8" t="str">
        <f>'competitie lijst'!O8</f>
        <v>Kolfschoten Tom</v>
      </c>
      <c r="Y21" s="8"/>
    </row>
    <row r="22" spans="1:25" ht="18.95" customHeight="1" x14ac:dyDescent="0.2">
      <c r="A22" s="98">
        <v>15</v>
      </c>
      <c r="B22" s="775">
        <v>20</v>
      </c>
      <c r="C22" s="250" t="str">
        <f>'competitie lijst'!A7</f>
        <v>A</v>
      </c>
      <c r="D22" s="777" t="str">
        <f>'competitie lijst'!B9</f>
        <v>2&lt;20,00</v>
      </c>
      <c r="E22" s="82">
        <f>'spelers bestand'!J9</f>
        <v>64.074074999999993</v>
      </c>
      <c r="F22" s="8" t="str">
        <f>'competitie lijst'!O9</f>
        <v>Vlooswijk Cees</v>
      </c>
      <c r="G22" s="219"/>
      <c r="H22" s="250" t="str">
        <f>'competitie lijst'!A7</f>
        <v>A</v>
      </c>
      <c r="I22" s="777">
        <f>'competitie lijst'!B3</f>
        <v>1</v>
      </c>
      <c r="J22" s="82">
        <f>'spelers bestand'!J3</f>
        <v>123.79386</v>
      </c>
      <c r="K22" s="8" t="str">
        <f>'competitie lijst'!O3</f>
        <v>Uitgevallen Leeuw de Geurt</v>
      </c>
      <c r="L22" s="8"/>
      <c r="N22" s="98">
        <v>15</v>
      </c>
      <c r="O22" s="775">
        <v>20</v>
      </c>
      <c r="P22" s="250" t="str">
        <f>'competitie lijst'!A43</f>
        <v>D</v>
      </c>
      <c r="Q22" s="777">
        <f>'competitie lijst'!B47</f>
        <v>2</v>
      </c>
      <c r="R22" s="82">
        <f>'spelers bestand'!J47</f>
        <v>30.226700000000001</v>
      </c>
      <c r="S22" s="8" t="str">
        <f>'competitie lijst'!O47</f>
        <v xml:space="preserve">Achterberg Arnold </v>
      </c>
      <c r="T22" s="219"/>
      <c r="U22" s="250" t="str">
        <f>'competitie lijst'!A43</f>
        <v>D</v>
      </c>
      <c r="V22" s="777" t="str">
        <f>'competitie lijst'!B43</f>
        <v>1&lt; na 15,00 medisch</v>
      </c>
      <c r="W22" s="82">
        <f>'spelers bestand'!J43</f>
        <v>32.5</v>
      </c>
      <c r="X22" s="8" t="str">
        <f>'competitie lijst'!O43</f>
        <v>Ruis Willem</v>
      </c>
      <c r="Y22" s="8"/>
    </row>
    <row r="23" spans="1:25" ht="18.95" customHeight="1" x14ac:dyDescent="0.2">
      <c r="A23" s="98">
        <v>15</v>
      </c>
      <c r="B23" s="775">
        <v>21</v>
      </c>
      <c r="C23" s="250" t="str">
        <f>'competitie lijst'!A43</f>
        <v>D</v>
      </c>
      <c r="D23" s="777" t="str">
        <f>'competitie lijst'!B43</f>
        <v>1&lt; na 15,00 medisch</v>
      </c>
      <c r="E23" s="82">
        <f>'spelers bestand'!J43</f>
        <v>32.5</v>
      </c>
      <c r="F23" s="8" t="str">
        <f>'competitie lijst'!O43</f>
        <v>Ruis Willem</v>
      </c>
      <c r="G23" s="219"/>
      <c r="H23" s="250" t="str">
        <f>'competitie lijst'!A43</f>
        <v>D</v>
      </c>
      <c r="I23" s="777" t="str">
        <f>'competitie lijst'!B41</f>
        <v>2&lt;21,00</v>
      </c>
      <c r="J23" s="82">
        <f>'spelers bestand'!J41</f>
        <v>33.493589999999998</v>
      </c>
      <c r="K23" s="8" t="str">
        <f>'competitie lijst'!O41</f>
        <v>Kasteren van Harry</v>
      </c>
      <c r="L23" s="8"/>
      <c r="N23" s="98">
        <v>15</v>
      </c>
      <c r="O23" s="775">
        <v>21</v>
      </c>
      <c r="P23" s="250" t="str">
        <f>'competitie lijst'!A67</f>
        <v>F</v>
      </c>
      <c r="Q23" s="777">
        <f>'competitie lijst'!B72</f>
        <v>3</v>
      </c>
      <c r="R23" s="82">
        <f>'spelers bestand'!J72</f>
        <v>20.570387500000002</v>
      </c>
      <c r="S23" s="8" t="str">
        <f>'competitie lijst'!O72</f>
        <v xml:space="preserve">Rooijen van Joop </v>
      </c>
      <c r="T23" s="219"/>
      <c r="U23" s="250" t="str">
        <f>'competitie lijst'!A67</f>
        <v>F</v>
      </c>
      <c r="V23" s="777">
        <f>'competitie lijst'!B66</f>
        <v>1</v>
      </c>
      <c r="W23" s="82">
        <f>'spelers bestand'!J66</f>
        <v>22.681705000000001</v>
      </c>
      <c r="X23" s="8" t="str">
        <f>'competitie lijst'!O66</f>
        <v>Hagedoorn Rob</v>
      </c>
      <c r="Y23" s="8"/>
    </row>
    <row r="24" spans="1:25" ht="18.95" customHeight="1" x14ac:dyDescent="0.2">
      <c r="A24" s="98">
        <v>15.3</v>
      </c>
      <c r="B24" s="775">
        <v>22</v>
      </c>
      <c r="C24" s="250" t="str">
        <f>'competitie lijst'!A31</f>
        <v>C</v>
      </c>
      <c r="D24" s="777">
        <f>'competitie lijst'!B34</f>
        <v>3</v>
      </c>
      <c r="E24" s="82">
        <f>'spelers bestand'!J34</f>
        <v>39.262472500000001</v>
      </c>
      <c r="F24" s="8" t="str">
        <f>'competitie lijst'!O34</f>
        <v>Wildschut Jan</v>
      </c>
      <c r="G24" s="219"/>
      <c r="H24" s="250" t="str">
        <f>'competitie lijst'!A31</f>
        <v>C</v>
      </c>
      <c r="I24" s="777">
        <f>'competitie lijst'!B26</f>
        <v>1</v>
      </c>
      <c r="J24" s="82">
        <f>'spelers bestand'!J26</f>
        <v>44.161677500000003</v>
      </c>
      <c r="K24" s="8" t="str">
        <f>'competitie lijst'!O26</f>
        <v>Baars Willem</v>
      </c>
      <c r="L24" s="8"/>
      <c r="N24" s="98">
        <v>15.3</v>
      </c>
      <c r="O24" s="775">
        <v>22</v>
      </c>
      <c r="P24" s="250" t="str">
        <f>'competitie lijst'!A31</f>
        <v>C</v>
      </c>
      <c r="Q24" s="777">
        <f>'competitie lijst'!B26</f>
        <v>1</v>
      </c>
      <c r="R24" s="82">
        <f>'spelers bestand'!J26</f>
        <v>44.161677500000003</v>
      </c>
      <c r="S24" s="8" t="str">
        <f>'competitie lijst'!O26</f>
        <v>Baars Willem</v>
      </c>
      <c r="T24" s="219"/>
      <c r="U24" s="250" t="str">
        <f>'competitie lijst'!A31</f>
        <v>C</v>
      </c>
      <c r="V24" s="777">
        <f>'competitie lijst'!B29</f>
        <v>3</v>
      </c>
      <c r="W24" s="82">
        <f>'spelers bestand'!J29</f>
        <v>57.268722500000003</v>
      </c>
      <c r="X24" s="8" t="str">
        <f>'competitie lijst'!O29</f>
        <v>Brand Piet*</v>
      </c>
      <c r="Y24" s="8"/>
    </row>
    <row r="25" spans="1:25" ht="18.95" customHeight="1" x14ac:dyDescent="0.2">
      <c r="A25" s="98">
        <v>15.3</v>
      </c>
      <c r="B25" s="775">
        <v>23</v>
      </c>
      <c r="C25" s="250" t="str">
        <f>'competitie lijst'!A79</f>
        <v>G</v>
      </c>
      <c r="D25" s="777" t="str">
        <f>'competitie lijst'!B79</f>
        <v>3&lt;2&lt;20,00</v>
      </c>
      <c r="E25" s="82">
        <f>'spelers bestand'!J79</f>
        <v>17.570754999999998</v>
      </c>
      <c r="F25" s="8" t="str">
        <f>'competitie lijst'!O79</f>
        <v>Galen v.Willem</v>
      </c>
      <c r="G25" s="219"/>
      <c r="H25" s="250" t="str">
        <f>'competitie lijst'!A79</f>
        <v>G</v>
      </c>
      <c r="I25" s="777">
        <f>'competitie lijst'!B77</f>
        <v>3</v>
      </c>
      <c r="J25" s="82">
        <f>'spelers bestand'!J77</f>
        <v>17.857142500000002</v>
      </c>
      <c r="K25" s="8" t="str">
        <f>'competitie lijst'!O77</f>
        <v>Rheenen van Ton</v>
      </c>
      <c r="L25" s="8"/>
      <c r="N25" s="98">
        <v>15.3</v>
      </c>
      <c r="O25" s="775">
        <v>23</v>
      </c>
      <c r="P25" s="250" t="str">
        <f>'competitie lijst'!A91</f>
        <v>H</v>
      </c>
      <c r="Q25" s="777" t="str">
        <f>'competitie lijst'!B94</f>
        <v>1&lt;2=18,30 tot 19,00</v>
      </c>
      <c r="R25" s="82">
        <f>'spelers bestand'!J94</f>
        <v>11.392405</v>
      </c>
      <c r="S25" s="8" t="str">
        <f>'competitie lijst'!O94</f>
        <v>Boere Piet</v>
      </c>
      <c r="T25" s="219"/>
      <c r="U25" s="250" t="str">
        <f>'competitie lijst'!A91</f>
        <v>H</v>
      </c>
      <c r="V25" s="777">
        <f>'competitie lijst'!B92</f>
        <v>0</v>
      </c>
      <c r="W25" s="82">
        <f>'spelers bestand'!J92</f>
        <v>11.625</v>
      </c>
      <c r="X25" s="8" t="str">
        <f>'competitie lijst'!O92</f>
        <v>Werf v.d.Leo</v>
      </c>
      <c r="Y25" s="8"/>
    </row>
    <row r="26" spans="1:25" ht="18.95" customHeight="1" x14ac:dyDescent="0.2">
      <c r="A26" s="98">
        <v>15.3</v>
      </c>
      <c r="B26" s="775">
        <v>24</v>
      </c>
      <c r="C26" s="250" t="str">
        <f>'competitie lijst'!A19</f>
        <v>B</v>
      </c>
      <c r="D26" s="777" t="str">
        <f>'competitie lijst'!B20</f>
        <v>1&lt;12,30</v>
      </c>
      <c r="E26" s="82">
        <f>'spelers bestand'!J20</f>
        <v>49.466949999999997</v>
      </c>
      <c r="F26" s="8" t="str">
        <f>'competitie lijst'!O20</f>
        <v>Wijk v.Ton</v>
      </c>
      <c r="G26" s="219"/>
      <c r="H26" s="250" t="str">
        <f>'competitie lijst'!A19</f>
        <v>B</v>
      </c>
      <c r="I26" s="777">
        <f>'competitie lijst'!B16</f>
        <v>2</v>
      </c>
      <c r="J26" s="82">
        <f>'spelers bestand'!J16</f>
        <v>54.712642499999994</v>
      </c>
      <c r="K26" s="8" t="str">
        <f>'competitie lijst'!O16</f>
        <v>Haselkamp v.d.Toon</v>
      </c>
      <c r="L26" s="8"/>
      <c r="N26" s="98">
        <v>15.3</v>
      </c>
      <c r="O26" s="775">
        <v>24</v>
      </c>
      <c r="P26" s="250" t="str">
        <f>'competitie lijst'!A55</f>
        <v>E</v>
      </c>
      <c r="Q26" s="777" t="str">
        <f>'competitie lijst'!B50</f>
        <v>1/2=18,30</v>
      </c>
      <c r="R26" s="82">
        <f>'spelers bestand'!J50</f>
        <v>28.390805000000004</v>
      </c>
      <c r="S26" s="8" t="str">
        <f>'competitie lijst'!O50</f>
        <v>Berg van den Anton</v>
      </c>
      <c r="T26" s="219"/>
      <c r="U26" s="250" t="str">
        <f>'competitie lijst'!A55</f>
        <v>E</v>
      </c>
      <c r="V26" s="777" t="str">
        <f>'competitie lijst'!B53</f>
        <v>1=12,30</v>
      </c>
      <c r="W26" s="82">
        <f>'spelers bestand'!J53</f>
        <v>27.8125</v>
      </c>
      <c r="X26" s="8" t="str">
        <f>'competitie lijst'!O53</f>
        <v>Kroon Jos</v>
      </c>
      <c r="Y26" s="8"/>
    </row>
    <row r="27" spans="1:25" ht="18.95" customHeight="1" x14ac:dyDescent="0.2">
      <c r="A27" s="257"/>
      <c r="B27" s="225">
        <v>24.5</v>
      </c>
      <c r="C27" s="225"/>
      <c r="D27" s="153"/>
      <c r="E27" s="226"/>
      <c r="F27" s="225"/>
      <c r="G27" s="225"/>
      <c r="H27" s="225"/>
      <c r="I27" s="153"/>
      <c r="J27" s="225"/>
      <c r="K27" s="225"/>
      <c r="L27" s="228"/>
      <c r="N27" s="257"/>
      <c r="O27" s="225">
        <v>24.5</v>
      </c>
      <c r="P27" s="225"/>
      <c r="Q27" s="153"/>
      <c r="R27" s="226"/>
      <c r="S27" s="228"/>
      <c r="T27" s="228"/>
      <c r="U27" s="225"/>
      <c r="V27" s="153"/>
      <c r="W27" s="226"/>
      <c r="X27" s="228"/>
      <c r="Y27" s="228"/>
    </row>
    <row r="28" spans="1:25" ht="18.95" customHeight="1" x14ac:dyDescent="0.25">
      <c r="A28" s="104"/>
      <c r="B28" s="30">
        <v>24.6</v>
      </c>
      <c r="C28" s="29"/>
      <c r="D28" s="787"/>
      <c r="E28" s="29"/>
      <c r="F28" s="28" t="s">
        <v>92</v>
      </c>
      <c r="G28" s="38"/>
      <c r="H28" s="29"/>
      <c r="I28" s="787"/>
      <c r="J28" s="29"/>
      <c r="K28" s="28" t="s">
        <v>363</v>
      </c>
      <c r="L28" s="54"/>
      <c r="N28" s="104"/>
      <c r="O28" s="30">
        <v>24.6</v>
      </c>
      <c r="P28" s="40"/>
      <c r="Q28" s="787"/>
      <c r="R28" s="29"/>
      <c r="S28" s="28" t="s">
        <v>93</v>
      </c>
      <c r="T28" s="255"/>
      <c r="U28" s="29"/>
      <c r="V28" s="791"/>
      <c r="W28" s="34"/>
      <c r="X28" s="28" t="s">
        <v>364</v>
      </c>
      <c r="Y28" s="255"/>
    </row>
    <row r="29" spans="1:25" ht="18.95" customHeight="1" x14ac:dyDescent="0.25">
      <c r="A29" s="97" t="s">
        <v>154</v>
      </c>
      <c r="B29" s="28">
        <v>24.7</v>
      </c>
      <c r="C29" s="28" t="s">
        <v>150</v>
      </c>
      <c r="D29" s="6" t="s">
        <v>82</v>
      </c>
      <c r="E29" s="35"/>
      <c r="F29" s="235" t="s">
        <v>564</v>
      </c>
      <c r="G29" s="32"/>
      <c r="H29" s="28" t="s">
        <v>150</v>
      </c>
      <c r="I29" s="6" t="s">
        <v>82</v>
      </c>
      <c r="J29" s="28"/>
      <c r="K29" s="236" t="s">
        <v>565</v>
      </c>
      <c r="L29" s="99"/>
      <c r="N29" s="97" t="s">
        <v>154</v>
      </c>
      <c r="O29" s="28">
        <v>24.7</v>
      </c>
      <c r="P29" s="28" t="s">
        <v>150</v>
      </c>
      <c r="Q29" s="6" t="s">
        <v>82</v>
      </c>
      <c r="R29" s="35"/>
      <c r="S29" s="235" t="s">
        <v>579</v>
      </c>
      <c r="T29" s="139"/>
      <c r="U29" s="28" t="s">
        <v>150</v>
      </c>
      <c r="V29" s="6" t="s">
        <v>82</v>
      </c>
      <c r="W29" s="28"/>
      <c r="X29" s="236" t="s">
        <v>580</v>
      </c>
      <c r="Y29" s="139"/>
    </row>
    <row r="30" spans="1:25" ht="18.95" customHeight="1" x14ac:dyDescent="0.2">
      <c r="A30" s="98">
        <v>18.3</v>
      </c>
      <c r="B30" s="775">
        <v>25</v>
      </c>
      <c r="C30" s="250" t="str">
        <f>'competitie lijst'!A79</f>
        <v>G</v>
      </c>
      <c r="D30" s="777">
        <f>'competitie lijst'!B81</f>
        <v>3</v>
      </c>
      <c r="E30" s="82">
        <f>'spelers bestand'!J81</f>
        <v>16.842722500000001</v>
      </c>
      <c r="F30" s="8" t="str">
        <f>'competitie lijst'!O81</f>
        <v>Kooten van Gijs</v>
      </c>
      <c r="G30" s="219"/>
      <c r="H30" s="250" t="str">
        <f>'competitie lijst'!A79</f>
        <v>G</v>
      </c>
      <c r="I30" s="777" t="str">
        <f>'competitie lijst'!B75</f>
        <v>2=18,00 uur / vroeg</v>
      </c>
      <c r="J30" s="82">
        <f>'spelers bestand'!J75</f>
        <v>19.135802499999997</v>
      </c>
      <c r="K30" s="8" t="str">
        <f>'competitie lijst'!O75</f>
        <v>Dijk van Jan 7</v>
      </c>
      <c r="L30" s="8"/>
      <c r="N30" s="98">
        <v>18.3</v>
      </c>
      <c r="O30" s="775">
        <v>25</v>
      </c>
      <c r="P30" s="250" t="str">
        <f>'competitie lijst'!A79</f>
        <v>G</v>
      </c>
      <c r="Q30" s="777" t="str">
        <f>'competitie lijst'!B75</f>
        <v>2=18,00 uur / vroeg</v>
      </c>
      <c r="R30" s="82">
        <f>'spelers bestand'!J75</f>
        <v>19.135802499999997</v>
      </c>
      <c r="S30" s="8" t="str">
        <f>'competitie lijst'!O75</f>
        <v>Dijk van Jan 7</v>
      </c>
      <c r="T30" s="219"/>
      <c r="U30" s="250" t="str">
        <f>'competitie lijst'!A79</f>
        <v>G</v>
      </c>
      <c r="V30" s="777">
        <f>'competitie lijst'!B76</f>
        <v>1</v>
      </c>
      <c r="W30" s="82">
        <f>'spelers bestand'!J76</f>
        <v>18.049569999999999</v>
      </c>
      <c r="X30" s="8" t="str">
        <f>'competitie lijst'!O76</f>
        <v>Houdijker den Jan</v>
      </c>
      <c r="Y30" s="8"/>
    </row>
    <row r="31" spans="1:25" ht="18.95" customHeight="1" x14ac:dyDescent="0.2">
      <c r="A31" s="98">
        <v>18.3</v>
      </c>
      <c r="B31" s="775">
        <v>26</v>
      </c>
      <c r="C31" s="250" t="str">
        <f>'competitie lijst'!A91</f>
        <v>H</v>
      </c>
      <c r="D31" s="777" t="str">
        <f>'competitie lijst'!B93</f>
        <v>2&lt;20,00</v>
      </c>
      <c r="E31" s="82">
        <f>'spelers bestand'!J93</f>
        <v>9.5</v>
      </c>
      <c r="F31" s="8" t="str">
        <f>'competitie lijst'!O93</f>
        <v>Kamp van de Hennie*</v>
      </c>
      <c r="G31" s="219"/>
      <c r="H31" s="250" t="str">
        <f>'competitie lijst'!A91</f>
        <v>H</v>
      </c>
      <c r="I31" s="777" t="str">
        <f>'competitie lijst'!B87</f>
        <v>3 =12,00 / =18,00 uur</v>
      </c>
      <c r="J31" s="82">
        <f>'spelers bestand'!J87</f>
        <v>10.3389825</v>
      </c>
      <c r="K31" s="8" t="str">
        <f>'competitie lijst'!O87</f>
        <v>Hoogendijk Marinus*</v>
      </c>
      <c r="L31" s="8"/>
      <c r="N31" s="98">
        <v>18.3</v>
      </c>
      <c r="O31" s="775">
        <v>26</v>
      </c>
      <c r="P31" s="250" t="str">
        <f>'competitie lijst'!A91</f>
        <v>H</v>
      </c>
      <c r="Q31" s="777" t="str">
        <f>'competitie lijst'!B87</f>
        <v>3 =12,00 / =18,00 uur</v>
      </c>
      <c r="R31" s="82">
        <f>'spelers bestand'!J87</f>
        <v>10.3389825</v>
      </c>
      <c r="S31" s="8" t="str">
        <f>'competitie lijst'!O87</f>
        <v>Hoogendijk Marinus*</v>
      </c>
      <c r="T31" s="219"/>
      <c r="U31" s="250" t="str">
        <f>'competitie lijst'!A91</f>
        <v>H</v>
      </c>
      <c r="V31" s="777">
        <f>'competitie lijst'!B88</f>
        <v>2</v>
      </c>
      <c r="W31" s="82">
        <f>'spelers bestand'!J88</f>
        <v>12.793732499999999</v>
      </c>
      <c r="X31" s="8" t="str">
        <f>'competitie lijst'!O88</f>
        <v>Knip Ron</v>
      </c>
      <c r="Y31" s="8"/>
    </row>
    <row r="32" spans="1:25" ht="18.95" customHeight="1" x14ac:dyDescent="0.2">
      <c r="A32" s="98">
        <v>18.3</v>
      </c>
      <c r="B32" s="775">
        <v>27</v>
      </c>
      <c r="C32" s="250" t="str">
        <f>'competitie lijst'!A31</f>
        <v>C</v>
      </c>
      <c r="D32" s="777">
        <f>'competitie lijst'!B37</f>
        <v>1</v>
      </c>
      <c r="E32" s="82">
        <f>'spelers bestand'!J37</f>
        <v>37.75</v>
      </c>
      <c r="F32" s="8" t="str">
        <f>'competitie lijst'!O37</f>
        <v>Jong de Piet</v>
      </c>
      <c r="G32" s="219"/>
      <c r="H32" s="250" t="str">
        <f>'competitie lijst'!A31</f>
        <v>C</v>
      </c>
      <c r="I32" s="777" t="str">
        <f>'competitie lijst'!B30</f>
        <v>2&lt;18,30</v>
      </c>
      <c r="J32" s="82">
        <f>'spelers bestand'!J30</f>
        <v>40.521627500000001</v>
      </c>
      <c r="K32" s="8" t="str">
        <f>'competitie lijst'!O30</f>
        <v>Pol v.d.Joop</v>
      </c>
      <c r="L32" s="8"/>
      <c r="N32" s="98">
        <v>18.3</v>
      </c>
      <c r="O32" s="775">
        <v>27</v>
      </c>
      <c r="P32" s="250" t="str">
        <f>'competitie lijst'!A31</f>
        <v>C</v>
      </c>
      <c r="Q32" s="777">
        <f>'competitie lijst'!B34</f>
        <v>3</v>
      </c>
      <c r="R32" s="82">
        <f>'spelers bestand'!J34</f>
        <v>39.262472500000001</v>
      </c>
      <c r="S32" s="8" t="str">
        <f>'competitie lijst'!O34</f>
        <v>Wildschut Jan</v>
      </c>
      <c r="T32" s="219"/>
      <c r="U32" s="250" t="str">
        <f>'competitie lijst'!A31</f>
        <v>C</v>
      </c>
      <c r="V32" s="777">
        <f>'competitie lijst'!B32</f>
        <v>0</v>
      </c>
      <c r="W32" s="82">
        <f>'spelers bestand'!J32</f>
        <v>39.840182499999997</v>
      </c>
      <c r="X32" s="8" t="str">
        <f>'competitie lijst'!O32</f>
        <v>Helsdingen Ab</v>
      </c>
      <c r="Y32" s="8"/>
    </row>
    <row r="33" spans="1:25" ht="18.95" customHeight="1" x14ac:dyDescent="0.2">
      <c r="A33" s="98">
        <v>18.3</v>
      </c>
      <c r="B33" s="775">
        <v>28</v>
      </c>
      <c r="C33" s="250" t="str">
        <f>'competitie lijst'!A55</f>
        <v>E</v>
      </c>
      <c r="D33" s="777">
        <f>'competitie lijst'!B57</f>
        <v>2</v>
      </c>
      <c r="E33" s="82">
        <f>'spelers bestand'!J57</f>
        <v>27.013422500000001</v>
      </c>
      <c r="F33" s="8" t="str">
        <f>'competitie lijst'!O57</f>
        <v>Wit de Jan</v>
      </c>
      <c r="G33" s="219"/>
      <c r="H33" s="250" t="str">
        <f>'competitie lijst'!A55</f>
        <v>E</v>
      </c>
      <c r="I33" s="777" t="str">
        <f>'competitie lijst'!B51</f>
        <v>2&lt;1</v>
      </c>
      <c r="J33" s="82">
        <f>'spelers bestand'!J51</f>
        <v>27.889150000000001</v>
      </c>
      <c r="K33" s="8" t="str">
        <f>'competitie lijst'!O51</f>
        <v>Gent v. Hans</v>
      </c>
      <c r="L33" s="8"/>
      <c r="N33" s="98">
        <v>18.3</v>
      </c>
      <c r="O33" s="775">
        <v>28</v>
      </c>
      <c r="P33" s="250" t="str">
        <f>'competitie lijst'!A91</f>
        <v>H</v>
      </c>
      <c r="Q33" s="777" t="str">
        <f>'competitie lijst'!B93</f>
        <v>2&lt;20,00</v>
      </c>
      <c r="R33" s="82">
        <f>'spelers bestand'!J93</f>
        <v>9.5</v>
      </c>
      <c r="S33" s="8" t="str">
        <f>'competitie lijst'!O93</f>
        <v>Kamp van de Hennie*</v>
      </c>
      <c r="T33" s="219"/>
      <c r="U33" s="250" t="str">
        <f>'competitie lijst'!A91</f>
        <v>H</v>
      </c>
      <c r="V33" s="777">
        <f>'competitie lijst'!B97</f>
        <v>3</v>
      </c>
      <c r="W33" s="82">
        <f>'spelers bestand'!J97</f>
        <v>9.5</v>
      </c>
      <c r="X33" s="8" t="str">
        <f>'competitie lijst'!O97</f>
        <v>Vlooswijk Co</v>
      </c>
      <c r="Y33" s="8"/>
    </row>
    <row r="34" spans="1:25" ht="18.95" customHeight="1" x14ac:dyDescent="0.2">
      <c r="A34" s="98">
        <v>18.3</v>
      </c>
      <c r="B34" s="775">
        <v>29</v>
      </c>
      <c r="C34" s="250" t="str">
        <f>'competitie lijst'!A91</f>
        <v>H</v>
      </c>
      <c r="D34" s="777">
        <f>'competitie lijst'!B92</f>
        <v>0</v>
      </c>
      <c r="E34" s="82">
        <f>'spelers bestand'!J92</f>
        <v>11.625</v>
      </c>
      <c r="F34" s="8" t="str">
        <f>'competitie lijst'!O92</f>
        <v>Werf v.d.Leo</v>
      </c>
      <c r="G34" s="219"/>
      <c r="H34" s="250" t="str">
        <f>'competitie lijst'!A91</f>
        <v>H</v>
      </c>
      <c r="I34" s="777">
        <f>'competitie lijst'!B88</f>
        <v>2</v>
      </c>
      <c r="J34" s="82">
        <f>'spelers bestand'!J88</f>
        <v>12.793732499999999</v>
      </c>
      <c r="K34" s="8" t="str">
        <f>'competitie lijst'!O88</f>
        <v>Knip Ron</v>
      </c>
      <c r="L34" s="8"/>
      <c r="N34" s="98">
        <v>18.3</v>
      </c>
      <c r="O34" s="775">
        <v>29</v>
      </c>
      <c r="P34" s="250" t="str">
        <f>'competitie lijst'!A79</f>
        <v>G</v>
      </c>
      <c r="Q34" s="777">
        <f>'competitie lijst'!B82</f>
        <v>3</v>
      </c>
      <c r="R34" s="82">
        <f>'spelers bestand'!J82</f>
        <v>16.828254999999999</v>
      </c>
      <c r="S34" s="8" t="str">
        <f>'competitie lijst'!O82</f>
        <v>Uitgevallan Mink Loek</v>
      </c>
      <c r="T34" s="219"/>
      <c r="U34" s="250" t="str">
        <f>'competitie lijst'!A79</f>
        <v>G</v>
      </c>
      <c r="V34" s="777" t="str">
        <f>'competitie lijst'!B80</f>
        <v>2 werk</v>
      </c>
      <c r="W34" s="82">
        <f>'spelers bestand'!J80</f>
        <v>17.402597499999999</v>
      </c>
      <c r="X34" s="8" t="str">
        <f>'competitie lijst'!O80</f>
        <v>Langenberg Jaap</v>
      </c>
      <c r="Y34" s="8"/>
    </row>
    <row r="35" spans="1:25" ht="18.95" customHeight="1" x14ac:dyDescent="0.2">
      <c r="A35" s="98">
        <v>18.3</v>
      </c>
      <c r="B35" s="775">
        <v>30</v>
      </c>
      <c r="C35" s="250" t="str">
        <f>'competitie lijst'!A91</f>
        <v>H</v>
      </c>
      <c r="D35" s="777" t="str">
        <f>'competitie lijst'!B91</f>
        <v>3&lt;14,00</v>
      </c>
      <c r="E35" s="82">
        <f>'spelers bestand'!J91</f>
        <v>12.103175</v>
      </c>
      <c r="F35" s="8" t="str">
        <f>'competitie lijst'!O91</f>
        <v>Janowski Ed</v>
      </c>
      <c r="G35" s="219"/>
      <c r="H35" s="250" t="str">
        <f>'competitie lijst'!A91</f>
        <v>H</v>
      </c>
      <c r="I35" s="777">
        <f>'competitie lijst'!B89</f>
        <v>3</v>
      </c>
      <c r="J35" s="82">
        <f>'spelers bestand'!J89</f>
        <v>11.1725675</v>
      </c>
      <c r="K35" s="8" t="str">
        <f>'competitie lijst'!O89</f>
        <v>Mathijsen Bert*</v>
      </c>
      <c r="L35" s="8"/>
      <c r="N35" s="98">
        <v>18.3</v>
      </c>
      <c r="O35" s="775">
        <v>30</v>
      </c>
      <c r="P35" s="250" t="str">
        <f>'competitie lijst'!A55</f>
        <v>E</v>
      </c>
      <c r="Q35" s="777" t="str">
        <f>'competitie lijst'!B51</f>
        <v>2&lt;1</v>
      </c>
      <c r="R35" s="82">
        <f>'spelers bestand'!J51</f>
        <v>27.889150000000001</v>
      </c>
      <c r="S35" s="8" t="str">
        <f>'competitie lijst'!O51</f>
        <v>Gent v. Hans</v>
      </c>
      <c r="T35" s="219"/>
      <c r="U35" s="250" t="str">
        <f>'competitie lijst'!A55</f>
        <v>E</v>
      </c>
      <c r="V35" s="777" t="str">
        <f>'competitie lijst'!B52</f>
        <v>1=12,30na16,00&lt;2</v>
      </c>
      <c r="W35" s="82">
        <f>'spelers bestand'!J52</f>
        <v>27.833752499999996</v>
      </c>
      <c r="X35" s="8" t="str">
        <f>'competitie lijst'!O52</f>
        <v>Zanten v.Gerard</v>
      </c>
      <c r="Y35" s="8"/>
    </row>
    <row r="36" spans="1:25" ht="18.95" customHeight="1" x14ac:dyDescent="0.2">
      <c r="A36" s="98">
        <v>19</v>
      </c>
      <c r="B36" s="775">
        <v>31</v>
      </c>
      <c r="C36" s="250" t="str">
        <f>'competitie lijst'!A79</f>
        <v>G</v>
      </c>
      <c r="D36" s="777">
        <f>'competitie lijst'!B82</f>
        <v>3</v>
      </c>
      <c r="E36" s="82">
        <f>'spelers bestand'!J82</f>
        <v>16.828254999999999</v>
      </c>
      <c r="F36" s="8" t="str">
        <f>'competitie lijst'!O82</f>
        <v>Uitgevallan Mink Loek</v>
      </c>
      <c r="G36" s="219"/>
      <c r="H36" s="250" t="str">
        <f>'competitie lijst'!A79</f>
        <v>G</v>
      </c>
      <c r="I36" s="777" t="str">
        <f>'competitie lijst'!B74</f>
        <v>3&lt;14,00</v>
      </c>
      <c r="J36" s="82">
        <f>'spelers bestand'!J74</f>
        <v>19.333332500000001</v>
      </c>
      <c r="K36" s="8" t="str">
        <f>'competitie lijst'!O74</f>
        <v>Langerak Aart</v>
      </c>
      <c r="L36" s="8"/>
      <c r="N36" s="98">
        <v>19</v>
      </c>
      <c r="O36" s="775">
        <v>31</v>
      </c>
      <c r="P36" s="250" t="str">
        <f>'competitie lijst'!A55</f>
        <v>E</v>
      </c>
      <c r="Q36" s="777">
        <f>'competitie lijst'!B57</f>
        <v>2</v>
      </c>
      <c r="R36" s="82">
        <f>'spelers bestand'!J57</f>
        <v>27.013422500000001</v>
      </c>
      <c r="S36" s="8" t="str">
        <f>'competitie lijst'!O57</f>
        <v>Wit de Jan</v>
      </c>
      <c r="T36" s="219"/>
      <c r="U36" s="250" t="str">
        <f>'competitie lijst'!A55</f>
        <v>E</v>
      </c>
      <c r="V36" s="777">
        <f>'competitie lijst'!B61</f>
        <v>3</v>
      </c>
      <c r="W36" s="82">
        <f>'spelers bestand'!J61</f>
        <v>24.064169999999997</v>
      </c>
      <c r="X36" s="8" t="str">
        <f>'competitie lijst'!O61</f>
        <v>Groot de Peter</v>
      </c>
      <c r="Y36" s="8"/>
    </row>
    <row r="37" spans="1:25" ht="18.95" customHeight="1" x14ac:dyDescent="0.2">
      <c r="A37" s="98">
        <v>19</v>
      </c>
      <c r="B37" s="775">
        <v>32</v>
      </c>
      <c r="C37" s="250" t="str">
        <f>'competitie lijst'!A7</f>
        <v>A</v>
      </c>
      <c r="D37" s="777" t="str">
        <f>'competitie lijst'!B7</f>
        <v>1 &lt;uitzondering 2 vroeg</v>
      </c>
      <c r="E37" s="82">
        <f>'spelers bestand'!J7</f>
        <v>70.344827499999994</v>
      </c>
      <c r="F37" s="8" t="str">
        <f>'competitie lijst'!O7</f>
        <v>Zande v.d.Piet</v>
      </c>
      <c r="G37" s="219"/>
      <c r="H37" s="250" t="str">
        <f>'competitie lijst'!A7</f>
        <v>A</v>
      </c>
      <c r="I37" s="777" t="str">
        <f>'competitie lijst'!B5</f>
        <v>2(ziekenhuis)</v>
      </c>
      <c r="J37" s="82">
        <f>'spelers bestand'!J5</f>
        <v>87.268517500000002</v>
      </c>
      <c r="K37" s="8" t="str">
        <f>'competitie lijst'!O5</f>
        <v>Beerthuizen Joop</v>
      </c>
      <c r="L37" s="8"/>
      <c r="N37" s="98">
        <v>19</v>
      </c>
      <c r="O37" s="775">
        <v>32</v>
      </c>
      <c r="P37" s="250" t="str">
        <f>'competitie lijst'!A7</f>
        <v>A</v>
      </c>
      <c r="Q37" s="777">
        <f>'competitie lijst'!B2</f>
        <v>1</v>
      </c>
      <c r="R37" s="82">
        <f>'spelers bestand'!J2</f>
        <v>139.5</v>
      </c>
      <c r="S37" s="8" t="str">
        <f>'competitie lijst'!O2</f>
        <v>Severs Dick</v>
      </c>
      <c r="T37" s="219"/>
      <c r="U37" s="250" t="str">
        <f>'competitie lijst'!A7</f>
        <v>A</v>
      </c>
      <c r="V37" s="777" t="str">
        <f>'competitie lijst'!B5</f>
        <v>2(ziekenhuis)</v>
      </c>
      <c r="W37" s="82">
        <f>'spelers bestand'!J5</f>
        <v>87.268517500000002</v>
      </c>
      <c r="X37" s="8" t="str">
        <f>'competitie lijst'!O5</f>
        <v>Beerthuizen Joop</v>
      </c>
      <c r="Y37" s="8"/>
    </row>
    <row r="38" spans="1:25" ht="18.95" customHeight="1" x14ac:dyDescent="0.2">
      <c r="A38" s="98">
        <v>19</v>
      </c>
      <c r="B38" s="775">
        <v>33</v>
      </c>
      <c r="C38" s="250" t="str">
        <f>'competitie lijst'!A43</f>
        <v>D</v>
      </c>
      <c r="D38" s="777">
        <f>'competitie lijst'!B47</f>
        <v>2</v>
      </c>
      <c r="E38" s="82">
        <f>'spelers bestand'!J47</f>
        <v>30.226700000000001</v>
      </c>
      <c r="F38" s="8" t="str">
        <f>'competitie lijst'!O47</f>
        <v xml:space="preserve">Achterberg Arnold </v>
      </c>
      <c r="G38" s="219"/>
      <c r="H38" s="250" t="str">
        <f>'competitie lijst'!A43</f>
        <v>D</v>
      </c>
      <c r="I38" s="777">
        <f>'competitie lijst'!B48</f>
        <v>3</v>
      </c>
      <c r="J38" s="82">
        <f>'spelers bestand'!J48</f>
        <v>30.131580000000003</v>
      </c>
      <c r="K38" s="8" t="str">
        <f>'competitie lijst'!O48</f>
        <v>Bos Siem</v>
      </c>
      <c r="L38" s="8"/>
      <c r="N38" s="98">
        <v>19</v>
      </c>
      <c r="O38" s="775">
        <v>33</v>
      </c>
      <c r="P38" s="250" t="str">
        <f>'competitie lijst'!A67</f>
        <v>F</v>
      </c>
      <c r="Q38" s="777" t="str">
        <f>'competitie lijst'!B63</f>
        <v>3&lt;13,00&lt;19,00</v>
      </c>
      <c r="R38" s="82">
        <f>'spelers bestand'!J63</f>
        <v>23.458904999999998</v>
      </c>
      <c r="S38" s="8" t="str">
        <f>'competitie lijst'!O63</f>
        <v>Lintelo te Harrie</v>
      </c>
      <c r="T38" s="219"/>
      <c r="U38" s="250" t="str">
        <f>'competitie lijst'!A67</f>
        <v>F</v>
      </c>
      <c r="V38" s="777">
        <f>'competitie lijst'!B64</f>
        <v>2</v>
      </c>
      <c r="W38" s="82">
        <f>'spelers bestand'!J64</f>
        <v>23.396675000000002</v>
      </c>
      <c r="X38" s="8" t="str">
        <f>'competitie lijst'!O64</f>
        <v>Vliet v. Cees</v>
      </c>
      <c r="Y38" s="8"/>
    </row>
    <row r="39" spans="1:25" ht="18.95" customHeight="1" x14ac:dyDescent="0.2">
      <c r="A39" s="98">
        <v>19.3</v>
      </c>
      <c r="B39" s="775">
        <v>34</v>
      </c>
      <c r="C39" s="250" t="str">
        <f>'competitie lijst'!A55</f>
        <v>E</v>
      </c>
      <c r="D39" s="777">
        <f>'competitie lijst'!B61</f>
        <v>3</v>
      </c>
      <c r="E39" s="82">
        <f>'spelers bestand'!J61</f>
        <v>24.064169999999997</v>
      </c>
      <c r="F39" s="8" t="str">
        <f>'competitie lijst'!O61</f>
        <v>Groot de Peter</v>
      </c>
      <c r="G39" s="219"/>
      <c r="H39" s="250" t="str">
        <f>'competitie lijst'!A55</f>
        <v>E</v>
      </c>
      <c r="I39" s="777">
        <f>'competitie lijst'!B54</f>
        <v>3</v>
      </c>
      <c r="J39" s="82">
        <f>'spelers bestand'!J54</f>
        <v>27.3</v>
      </c>
      <c r="K39" s="8" t="str">
        <f>'competitie lijst'!O54</f>
        <v>Uitgevallen Meer v.d.John</v>
      </c>
      <c r="L39" s="8"/>
      <c r="N39" s="98">
        <v>19.3</v>
      </c>
      <c r="O39" s="775">
        <v>34</v>
      </c>
      <c r="P39" s="250" t="str">
        <f>'competitie lijst'!A31</f>
        <v>C</v>
      </c>
      <c r="Q39" s="777">
        <f>'competitie lijst'!B36</f>
        <v>3</v>
      </c>
      <c r="R39" s="82">
        <f>'spelers bestand'!J36</f>
        <v>37.853470000000002</v>
      </c>
      <c r="S39" s="8" t="str">
        <f>'competitie lijst'!O36</f>
        <v>Groenewoud Dick</v>
      </c>
      <c r="T39" s="219"/>
      <c r="U39" s="250" t="str">
        <f>'competitie lijst'!A31</f>
        <v>C</v>
      </c>
      <c r="V39" s="777" t="str">
        <f>'competitie lijst'!B30</f>
        <v>2&lt;18,30</v>
      </c>
      <c r="W39" s="82">
        <f>'spelers bestand'!J30</f>
        <v>40.521627500000001</v>
      </c>
      <c r="X39" s="8" t="str">
        <f>'competitie lijst'!O30</f>
        <v>Pol v.d.Joop</v>
      </c>
      <c r="Y39" s="8"/>
    </row>
    <row r="40" spans="1:25" ht="18.95" customHeight="1" x14ac:dyDescent="0.2">
      <c r="A40" s="98">
        <v>19.3</v>
      </c>
      <c r="B40" s="775">
        <v>35</v>
      </c>
      <c r="C40" s="250" t="str">
        <f>'competitie lijst'!A55</f>
        <v>E</v>
      </c>
      <c r="D40" s="777">
        <f>'competitie lijst'!B55</f>
        <v>2</v>
      </c>
      <c r="E40" s="82">
        <f>'spelers bestand'!J55</f>
        <v>27.197149999999997</v>
      </c>
      <c r="F40" s="8" t="str">
        <f>'competitie lijst'!O55</f>
        <v>Verkleij Cock</v>
      </c>
      <c r="G40" s="219"/>
      <c r="H40" s="250" t="str">
        <f>'competitie lijst'!A55</f>
        <v>E</v>
      </c>
      <c r="I40" s="777" t="str">
        <f>'competitie lijst'!B53</f>
        <v>1=12,30</v>
      </c>
      <c r="J40" s="82">
        <f>'spelers bestand'!J53</f>
        <v>27.8125</v>
      </c>
      <c r="K40" s="8" t="str">
        <f>'competitie lijst'!O53</f>
        <v>Kroon Jos</v>
      </c>
      <c r="L40" s="8"/>
      <c r="N40" s="98">
        <v>19.3</v>
      </c>
      <c r="O40" s="775">
        <v>35</v>
      </c>
      <c r="P40" s="250" t="str">
        <f>'competitie lijst'!A19</f>
        <v>B</v>
      </c>
      <c r="Q40" s="777">
        <f>'competitie lijst'!B15</f>
        <v>3</v>
      </c>
      <c r="R40" s="82">
        <f>'spelers bestand'!J15</f>
        <v>55.052492500000007</v>
      </c>
      <c r="S40" s="8" t="str">
        <f>'competitie lijst'!O15</f>
        <v xml:space="preserve">Wissel de Ben </v>
      </c>
      <c r="T40" s="219"/>
      <c r="U40" s="250" t="str">
        <f>'competitie lijst'!A19</f>
        <v>B</v>
      </c>
      <c r="V40" s="777">
        <f>'competitie lijst'!B16</f>
        <v>2</v>
      </c>
      <c r="W40" s="82">
        <f>'spelers bestand'!J16</f>
        <v>54.712642499999994</v>
      </c>
      <c r="X40" s="8" t="str">
        <f>'competitie lijst'!O16</f>
        <v>Haselkamp v.d.Toon</v>
      </c>
      <c r="Y40" s="8"/>
    </row>
    <row r="41" spans="1:25" ht="18.95" customHeight="1" x14ac:dyDescent="0.2">
      <c r="A41" s="98">
        <v>19.3</v>
      </c>
      <c r="B41" s="775">
        <v>36</v>
      </c>
      <c r="C41" s="250" t="str">
        <f>'competitie lijst'!A31</f>
        <v>C</v>
      </c>
      <c r="D41" s="777">
        <f>'competitie lijst'!B32</f>
        <v>0</v>
      </c>
      <c r="E41" s="82">
        <f>'spelers bestand'!J32</f>
        <v>39.840182499999997</v>
      </c>
      <c r="F41" s="8" t="str">
        <f>'competitie lijst'!O32</f>
        <v>Helsdingen Ab</v>
      </c>
      <c r="G41" s="219"/>
      <c r="H41" s="250" t="str">
        <f>'competitie lijst'!A31</f>
        <v>C</v>
      </c>
      <c r="I41" s="777" t="str">
        <f>'competitie lijst'!B28</f>
        <v>2&lt;20,00</v>
      </c>
      <c r="J41" s="82">
        <f>'spelers bestand'!J28</f>
        <v>43.318485000000003</v>
      </c>
      <c r="K41" s="8" t="str">
        <f>'competitie lijst'!O28</f>
        <v>Vendrig Kees</v>
      </c>
      <c r="L41" s="8"/>
      <c r="N41" s="98">
        <v>19.3</v>
      </c>
      <c r="O41" s="775">
        <v>36</v>
      </c>
      <c r="P41" s="250" t="str">
        <f>'competitie lijst'!A43</f>
        <v>D</v>
      </c>
      <c r="Q41" s="777">
        <f>'competitie lijst'!B39</f>
        <v>3</v>
      </c>
      <c r="R41" s="82">
        <f>'spelers bestand'!J39</f>
        <v>35.602409999999999</v>
      </c>
      <c r="S41" s="8" t="str">
        <f>'competitie lijst'!O39</f>
        <v>Eijk v. Cees</v>
      </c>
      <c r="T41" s="219"/>
      <c r="U41" s="250" t="str">
        <f>'competitie lijst'!A43</f>
        <v>D</v>
      </c>
      <c r="V41" s="777">
        <f>'competitie lijst'!B40</f>
        <v>2</v>
      </c>
      <c r="W41" s="82">
        <f>'spelers bestand'!J40</f>
        <v>34.779949999999999</v>
      </c>
      <c r="X41" s="8" t="str">
        <f>'competitie lijst'!O40</f>
        <v>Brand Bert</v>
      </c>
      <c r="Y41" s="8"/>
    </row>
    <row r="42" spans="1:25" ht="18.95" customHeight="1" x14ac:dyDescent="0.2">
      <c r="A42" s="98">
        <v>20</v>
      </c>
      <c r="B42" s="775">
        <v>37</v>
      </c>
      <c r="C42" s="250" t="str">
        <f>'competitie lijst'!A79</f>
        <v>G</v>
      </c>
      <c r="D42" s="777" t="str">
        <f>'competitie lijst'!B80</f>
        <v>2 werk</v>
      </c>
      <c r="E42" s="82">
        <f>'spelers bestand'!J80</f>
        <v>17.402597499999999</v>
      </c>
      <c r="F42" s="8" t="str">
        <f>'competitie lijst'!O80</f>
        <v>Langenberg Jaap</v>
      </c>
      <c r="G42" s="219"/>
      <c r="H42" s="250" t="str">
        <f>'competitie lijst'!A79</f>
        <v>G</v>
      </c>
      <c r="I42" s="777">
        <f>'competitie lijst'!B76</f>
        <v>1</v>
      </c>
      <c r="J42" s="82">
        <f>'spelers bestand'!J76</f>
        <v>18.049569999999999</v>
      </c>
      <c r="K42" s="8" t="str">
        <f>'competitie lijst'!O76</f>
        <v>Houdijker den Jan</v>
      </c>
      <c r="L42" s="8"/>
      <c r="N42" s="98">
        <v>20</v>
      </c>
      <c r="O42" s="775">
        <v>37</v>
      </c>
      <c r="P42" s="250" t="str">
        <f>'competitie lijst'!A55</f>
        <v>E</v>
      </c>
      <c r="Q42" s="777">
        <f>'competitie lijst'!B60</f>
        <v>3</v>
      </c>
      <c r="R42" s="82">
        <f>'spelers bestand'!J60</f>
        <v>25.109649999999998</v>
      </c>
      <c r="S42" s="8" t="str">
        <f>'competitie lijst'!O60</f>
        <v>Minnema Jan</v>
      </c>
      <c r="T42" s="219"/>
      <c r="U42" s="250" t="str">
        <f>'competitie lijst'!A55</f>
        <v>E</v>
      </c>
      <c r="V42" s="777">
        <f>'competitie lijst'!B54</f>
        <v>3</v>
      </c>
      <c r="W42" s="82">
        <f>'spelers bestand'!J54</f>
        <v>27.3</v>
      </c>
      <c r="X42" s="8" t="str">
        <f>'competitie lijst'!O54</f>
        <v>Uitgevallen Meer v.d.John</v>
      </c>
      <c r="Y42" s="8"/>
    </row>
    <row r="43" spans="1:25" ht="18.95" customHeight="1" x14ac:dyDescent="0.2">
      <c r="A43" s="98">
        <v>20</v>
      </c>
      <c r="B43" s="775">
        <v>38</v>
      </c>
      <c r="C43" s="250" t="str">
        <f>'competitie lijst'!A67</f>
        <v>F</v>
      </c>
      <c r="D43" s="777" t="str">
        <f>'competitie lijst'!B73</f>
        <v>2&lt;19,00</v>
      </c>
      <c r="E43" s="82">
        <f>'spelers bestand'!J73</f>
        <v>19.967532499999997</v>
      </c>
      <c r="F43" s="8" t="str">
        <f>'competitie lijst'!O73</f>
        <v>Wieringen v. Albert</v>
      </c>
      <c r="G43" s="219"/>
      <c r="H43" s="250" t="str">
        <f>'competitie lijst'!A67</f>
        <v>F</v>
      </c>
      <c r="I43" s="777">
        <f>'competitie lijst'!B66</f>
        <v>1</v>
      </c>
      <c r="J43" s="82">
        <f>'spelers bestand'!J66</f>
        <v>22.681705000000001</v>
      </c>
      <c r="K43" s="8" t="str">
        <f>'competitie lijst'!O66</f>
        <v>Hagedoorn Rob</v>
      </c>
      <c r="L43" s="8"/>
      <c r="N43" s="98">
        <v>20</v>
      </c>
      <c r="O43" s="775">
        <v>38</v>
      </c>
      <c r="P43" s="250" t="str">
        <f>'competitie lijst'!A7</f>
        <v>A</v>
      </c>
      <c r="Q43" s="777">
        <f>'competitie lijst'!B3</f>
        <v>1</v>
      </c>
      <c r="R43" s="82">
        <f>'spelers bestand'!J3</f>
        <v>123.79386</v>
      </c>
      <c r="S43" s="8" t="str">
        <f>'competitie lijst'!O3</f>
        <v>Uitgevallen Leeuw de Geurt</v>
      </c>
      <c r="T43" s="219"/>
      <c r="U43" s="250" t="str">
        <f>'competitie lijst'!A7</f>
        <v>A</v>
      </c>
      <c r="V43" s="777" t="str">
        <f>'competitie lijst'!B4</f>
        <v>2 (i.v.m.werk)</v>
      </c>
      <c r="W43" s="82">
        <f>'spelers bestand'!J4</f>
        <v>119.87179500000001</v>
      </c>
      <c r="X43" s="8" t="str">
        <f>'competitie lijst'!O4</f>
        <v>Bouwman Ad</v>
      </c>
      <c r="Y43" s="8"/>
    </row>
    <row r="44" spans="1:25" ht="18.95" customHeight="1" x14ac:dyDescent="0.2">
      <c r="A44" s="98">
        <v>20</v>
      </c>
      <c r="B44" s="775">
        <v>39</v>
      </c>
      <c r="C44" s="250" t="str">
        <f>'competitie lijst'!A19</f>
        <v>B</v>
      </c>
      <c r="D44" s="777">
        <f>'competitie lijst'!B21</f>
        <v>3</v>
      </c>
      <c r="E44" s="82">
        <f>'spelers bestand'!J21</f>
        <v>47.067900000000002</v>
      </c>
      <c r="F44" s="8" t="str">
        <f>'competitie lijst'!O21</f>
        <v>Kraan Ries</v>
      </c>
      <c r="G44" s="219"/>
      <c r="H44" s="250" t="str">
        <f>'competitie lijst'!A19</f>
        <v>B</v>
      </c>
      <c r="I44" s="777">
        <f>'competitie lijst'!B15</f>
        <v>3</v>
      </c>
      <c r="J44" s="82">
        <f>'spelers bestand'!J15</f>
        <v>55.052492500000007</v>
      </c>
      <c r="K44" s="8" t="str">
        <f>'competitie lijst'!O15</f>
        <v xml:space="preserve">Wissel de Ben </v>
      </c>
      <c r="L44" s="8"/>
      <c r="N44" s="98">
        <v>20</v>
      </c>
      <c r="O44" s="775">
        <v>39</v>
      </c>
      <c r="P44" s="250" t="str">
        <f>'competitie lijst'!A91</f>
        <v>H</v>
      </c>
      <c r="Q44" s="777" t="str">
        <f>'competitie lijst'!B95</f>
        <v>2&lt;20,00&lt;3</v>
      </c>
      <c r="R44" s="82">
        <f>'spelers bestand'!J95</f>
        <v>9.5</v>
      </c>
      <c r="S44" s="8" t="str">
        <f>'competitie lijst'!O95</f>
        <v>Vulpen van Roel</v>
      </c>
      <c r="T44" s="219"/>
      <c r="U44" s="250" t="str">
        <f>'competitie lijst'!A91</f>
        <v>H</v>
      </c>
      <c r="V44" s="777" t="str">
        <f>'competitie lijst'!B91</f>
        <v>3&lt;14,00</v>
      </c>
      <c r="W44" s="82">
        <f>'spelers bestand'!J91</f>
        <v>12.103175</v>
      </c>
      <c r="X44" s="8" t="str">
        <f>'competitie lijst'!O91</f>
        <v>Janowski Ed</v>
      </c>
      <c r="Y44" s="8"/>
    </row>
    <row r="45" spans="1:25" ht="18.95" customHeight="1" x14ac:dyDescent="0.2">
      <c r="A45" s="98">
        <v>20.3</v>
      </c>
      <c r="B45" s="775">
        <v>40</v>
      </c>
      <c r="C45" s="250" t="str">
        <f>'competitie lijst'!A7</f>
        <v>A</v>
      </c>
      <c r="D45" s="777">
        <f>'competitie lijst'!B8</f>
        <v>3</v>
      </c>
      <c r="E45" s="82">
        <f>'spelers bestand'!J8</f>
        <v>66.020407500000005</v>
      </c>
      <c r="F45" s="8" t="str">
        <f>'competitie lijst'!O8</f>
        <v>Kolfschoten Tom</v>
      </c>
      <c r="G45" s="219"/>
      <c r="H45" s="250" t="str">
        <f>'competitie lijst'!A7</f>
        <v>A</v>
      </c>
      <c r="I45" s="777" t="str">
        <f>'competitie lijst'!B4</f>
        <v>2 (i.v.m.werk)</v>
      </c>
      <c r="J45" s="82">
        <f>'spelers bestand'!J4</f>
        <v>119.87179500000001</v>
      </c>
      <c r="K45" s="8" t="str">
        <f>'competitie lijst'!O4</f>
        <v>Bouwman Ad</v>
      </c>
      <c r="L45" s="8"/>
      <c r="N45" s="98">
        <v>20.3</v>
      </c>
      <c r="O45" s="775">
        <v>40</v>
      </c>
      <c r="P45" s="250" t="str">
        <f>'competitie lijst'!A19</f>
        <v>B</v>
      </c>
      <c r="Q45" s="777" t="str">
        <f>'competitie lijst'!B23</f>
        <v>2 (i.v.m.werk)</v>
      </c>
      <c r="R45" s="82">
        <f>'spelers bestand'!J23</f>
        <v>44.438877500000004</v>
      </c>
      <c r="S45" s="8" t="str">
        <f>'competitie lijst'!O23</f>
        <v>Scheel Jaap</v>
      </c>
      <c r="T45" s="219"/>
      <c r="U45" s="250" t="str">
        <f>'competitie lijst'!A19</f>
        <v>B</v>
      </c>
      <c r="V45" s="777" t="str">
        <f>'competitie lijst'!B19</f>
        <v>2&lt;3</v>
      </c>
      <c r="W45" s="82">
        <f>'spelers bestand'!J19</f>
        <v>52.091837500000004</v>
      </c>
      <c r="X45" s="8" t="str">
        <f>'competitie lijst'!O19</f>
        <v>Schaik van Koos</v>
      </c>
      <c r="Y45" s="8"/>
    </row>
    <row r="46" spans="1:25" ht="18.95" customHeight="1" x14ac:dyDescent="0.2">
      <c r="A46" s="98">
        <v>20.3</v>
      </c>
      <c r="B46" s="775">
        <v>41</v>
      </c>
      <c r="C46" s="250" t="str">
        <f>'competitie lijst'!A67</f>
        <v>F</v>
      </c>
      <c r="D46" s="777" t="str">
        <f>'competitie lijst'!B68</f>
        <v>2&lt;20,00 werk</v>
      </c>
      <c r="E46" s="82">
        <f>'spelers bestand'!J68</f>
        <v>22.214855</v>
      </c>
      <c r="F46" s="8" t="str">
        <f>'competitie lijst'!O68</f>
        <v>Hoefs Marius</v>
      </c>
      <c r="G46" s="219"/>
      <c r="H46" s="250" t="str">
        <f>'competitie lijst'!A67</f>
        <v>F</v>
      </c>
      <c r="I46" s="777">
        <f>'competitie lijst'!B64</f>
        <v>2</v>
      </c>
      <c r="J46" s="82">
        <f>'spelers bestand'!J64</f>
        <v>23.396675000000002</v>
      </c>
      <c r="K46" s="8" t="str">
        <f>'competitie lijst'!O64</f>
        <v>Vliet v. Cees</v>
      </c>
      <c r="L46" s="8"/>
      <c r="N46" s="98">
        <v>20.3</v>
      </c>
      <c r="O46" s="775">
        <v>41</v>
      </c>
      <c r="P46" s="250" t="str">
        <f>'competitie lijst'!A55</f>
        <v>E</v>
      </c>
      <c r="Q46" s="777">
        <f>'competitie lijst'!B59</f>
        <v>3</v>
      </c>
      <c r="R46" s="82">
        <f>'spelers bestand'!J59</f>
        <v>25.5</v>
      </c>
      <c r="S46" s="8" t="str">
        <f>'competitie lijst'!O59</f>
        <v>Gelder van Frans</v>
      </c>
      <c r="T46" s="219"/>
      <c r="U46" s="250" t="str">
        <f>'competitie lijst'!A55</f>
        <v>E</v>
      </c>
      <c r="V46" s="777">
        <f>'competitie lijst'!B55</f>
        <v>2</v>
      </c>
      <c r="W46" s="82">
        <f>'spelers bestand'!J55</f>
        <v>27.197149999999997</v>
      </c>
      <c r="X46" s="8" t="str">
        <f>'competitie lijst'!O55</f>
        <v>Verkleij Cock</v>
      </c>
      <c r="Y46" s="8"/>
    </row>
    <row r="47" spans="1:25" ht="18.95" customHeight="1" x14ac:dyDescent="0.2">
      <c r="A47" s="98">
        <v>20.3</v>
      </c>
      <c r="B47" s="775">
        <v>42</v>
      </c>
      <c r="C47" s="250" t="str">
        <f>'competitie lijst'!A67</f>
        <v>F</v>
      </c>
      <c r="D47" s="777" t="str">
        <f>'competitie lijst'!B67</f>
        <v>2+</v>
      </c>
      <c r="E47" s="82">
        <f>'spelers bestand'!J67</f>
        <v>22.605789999999999</v>
      </c>
      <c r="F47" s="8" t="str">
        <f>'competitie lijst'!O67</f>
        <v>Janssen Leo</v>
      </c>
      <c r="G47" s="219"/>
      <c r="H47" s="250" t="str">
        <f>'competitie lijst'!A67</f>
        <v>F</v>
      </c>
      <c r="I47" s="777" t="str">
        <f>'competitie lijst'!B65</f>
        <v>2&lt;1</v>
      </c>
      <c r="J47" s="82">
        <f>'spelers bestand'!J65</f>
        <v>23.280942499999998</v>
      </c>
      <c r="K47" s="8" t="str">
        <f>'competitie lijst'!O65</f>
        <v>Schaik v.Wim</v>
      </c>
      <c r="L47" s="8"/>
      <c r="N47" s="98">
        <v>20.3</v>
      </c>
      <c r="O47" s="775">
        <v>42</v>
      </c>
      <c r="P47" s="250" t="str">
        <f>'competitie lijst'!A31</f>
        <v>C</v>
      </c>
      <c r="Q47" s="777" t="str">
        <f>'competitie lijst'!B35</f>
        <v>2&lt;20,00</v>
      </c>
      <c r="R47" s="82">
        <f>'spelers bestand'!J35</f>
        <v>38.925437500000001</v>
      </c>
      <c r="S47" s="8" t="str">
        <f>'competitie lijst'!O35</f>
        <v>Beem v.Gerrit</v>
      </c>
      <c r="T47" s="219"/>
      <c r="U47" s="250" t="str">
        <f>'competitie lijst'!A31</f>
        <v>C</v>
      </c>
      <c r="V47" s="777">
        <f>'competitie lijst'!B31</f>
        <v>1</v>
      </c>
      <c r="W47" s="82">
        <f>'spelers bestand'!J31</f>
        <v>55.269057499999995</v>
      </c>
      <c r="X47" s="8" t="str">
        <f>'competitie lijst'!O31</f>
        <v>Beus de Jan*</v>
      </c>
      <c r="Y47" s="8"/>
    </row>
    <row r="48" spans="1:25" ht="18.95" customHeight="1" x14ac:dyDescent="0.2">
      <c r="A48" s="98">
        <v>21</v>
      </c>
      <c r="B48" s="775">
        <v>43</v>
      </c>
      <c r="C48" s="250" t="str">
        <f>'competitie lijst'!A19</f>
        <v>B</v>
      </c>
      <c r="D48" s="777" t="str">
        <f>'competitie lijst'!B19</f>
        <v>2&lt;3</v>
      </c>
      <c r="E48" s="82">
        <f>'spelers bestand'!J19</f>
        <v>52.091837500000004</v>
      </c>
      <c r="F48" s="8" t="str">
        <f>'competitie lijst'!O19</f>
        <v>Schaik van Koos</v>
      </c>
      <c r="G48" s="219"/>
      <c r="H48" s="250" t="str">
        <f>'competitie lijst'!A19</f>
        <v>B</v>
      </c>
      <c r="I48" s="777">
        <f>'competitie lijst'!B17</f>
        <v>3</v>
      </c>
      <c r="J48" s="82">
        <f>'spelers bestand'!J17</f>
        <v>54.054054999999998</v>
      </c>
      <c r="K48" s="8" t="str">
        <f>'competitie lijst'!O17</f>
        <v>Rooijen van Albert</v>
      </c>
      <c r="L48" s="8"/>
      <c r="N48" s="98">
        <v>21</v>
      </c>
      <c r="O48" s="775">
        <v>43</v>
      </c>
      <c r="P48" s="250" t="str">
        <f>'competitie lijst'!A7</f>
        <v>A</v>
      </c>
      <c r="Q48" s="777">
        <f>'competitie lijst'!B12</f>
        <v>3</v>
      </c>
      <c r="R48" s="82">
        <f>'spelers bestand'!J12</f>
        <v>58.771007500000003</v>
      </c>
      <c r="S48" s="8" t="str">
        <f>'competitie lijst'!O12</f>
        <v>Overleden Anton Kolfschoten</v>
      </c>
      <c r="T48" s="219"/>
      <c r="U48" s="250" t="str">
        <f>'competitie lijst'!A7</f>
        <v>A</v>
      </c>
      <c r="V48" s="777">
        <f>'competitie lijst'!B6</f>
        <v>2</v>
      </c>
      <c r="W48" s="82">
        <f>'spelers bestand'!J6</f>
        <v>72.5352125</v>
      </c>
      <c r="X48" s="8" t="str">
        <f>'competitie lijst'!O6</f>
        <v>Oostrum van Piet</v>
      </c>
      <c r="Y48" s="8"/>
    </row>
    <row r="49" spans="1:26" ht="18.95" customHeight="1" x14ac:dyDescent="0.2">
      <c r="A49" s="98">
        <v>21</v>
      </c>
      <c r="B49" s="775">
        <v>44</v>
      </c>
      <c r="C49" s="250" t="str">
        <f>'competitie lijst'!A31</f>
        <v>C</v>
      </c>
      <c r="D49" s="777" t="str">
        <f>'competitie lijst'!B35</f>
        <v>2&lt;20,00</v>
      </c>
      <c r="E49" s="82">
        <f>'spelers bestand'!J35</f>
        <v>38.925437500000001</v>
      </c>
      <c r="F49" s="8" t="str">
        <f>'competitie lijst'!O35</f>
        <v>Beem v.Gerrit</v>
      </c>
      <c r="G49" s="219"/>
      <c r="H49" s="250" t="str">
        <f>'competitie lijst'!A31</f>
        <v>C</v>
      </c>
      <c r="I49" s="777">
        <f>'competitie lijst'!B36</f>
        <v>3</v>
      </c>
      <c r="J49" s="82">
        <f>'spelers bestand'!J36</f>
        <v>37.853470000000002</v>
      </c>
      <c r="K49" s="8" t="str">
        <f>'competitie lijst'!O36</f>
        <v>Groenewoud Dick</v>
      </c>
      <c r="L49" s="8"/>
      <c r="N49" s="98">
        <v>21</v>
      </c>
      <c r="O49" s="775">
        <v>44</v>
      </c>
      <c r="P49" s="250" t="str">
        <f>'competitie lijst'!A19</f>
        <v>B</v>
      </c>
      <c r="Q49" s="777">
        <f>'competitie lijst'!B21</f>
        <v>3</v>
      </c>
      <c r="R49" s="82">
        <f>'spelers bestand'!J21</f>
        <v>47.067900000000002</v>
      </c>
      <c r="S49" s="8" t="str">
        <f>'competitie lijst'!O21</f>
        <v>Kraan Ries</v>
      </c>
      <c r="T49" s="219"/>
      <c r="U49" s="250" t="str">
        <f>'competitie lijst'!A19</f>
        <v>B</v>
      </c>
      <c r="V49" s="777" t="str">
        <f>'competitie lijst'!B25</f>
        <v>2&lt;21,00</v>
      </c>
      <c r="W49" s="82">
        <f>'spelers bestand'!J25</f>
        <v>44.184652499999999</v>
      </c>
      <c r="X49" s="8" t="str">
        <f>'competitie lijst'!O25</f>
        <v xml:space="preserve">Westland Ries </v>
      </c>
      <c r="Y49" s="8"/>
    </row>
    <row r="50" spans="1:26" ht="18.95" customHeight="1" x14ac:dyDescent="0.2">
      <c r="A50" s="98">
        <v>21</v>
      </c>
      <c r="B50" s="775">
        <v>45</v>
      </c>
      <c r="C50" s="250" t="str">
        <f>'competitie lijst'!A19</f>
        <v>B</v>
      </c>
      <c r="D50" s="777" t="str">
        <f>'competitie lijst'!B25</f>
        <v>2&lt;21,00</v>
      </c>
      <c r="E50" s="82">
        <f>'spelers bestand'!J25</f>
        <v>44.184652499999999</v>
      </c>
      <c r="F50" s="8" t="str">
        <f>'competitie lijst'!O25</f>
        <v xml:space="preserve">Westland Ries </v>
      </c>
      <c r="G50" s="219"/>
      <c r="H50" s="250" t="str">
        <f>'competitie lijst'!A19</f>
        <v>B</v>
      </c>
      <c r="I50" s="777" t="str">
        <f>'competitie lijst'!B18</f>
        <v>2&lt;20,00 werk</v>
      </c>
      <c r="J50" s="82">
        <f>'spelers bestand'!J18</f>
        <v>53.942115000000001</v>
      </c>
      <c r="K50" s="8" t="str">
        <f>'competitie lijst'!O18</f>
        <v>Witjes Ge</v>
      </c>
      <c r="L50" s="8"/>
      <c r="N50" s="98">
        <v>21</v>
      </c>
      <c r="O50" s="775">
        <v>45</v>
      </c>
      <c r="P50" s="250" t="str">
        <f>'competitie lijst'!A43</f>
        <v>D</v>
      </c>
      <c r="Q50" s="777">
        <f>'competitie lijst'!B38</f>
        <v>3</v>
      </c>
      <c r="R50" s="82">
        <f>'spelers bestand'!J38</f>
        <v>37.558685000000004</v>
      </c>
      <c r="S50" s="8" t="str">
        <f>'competitie lijst'!O38</f>
        <v>Verleun Jan</v>
      </c>
      <c r="T50" s="219"/>
      <c r="U50" s="250" t="str">
        <f>'competitie lijst'!A43</f>
        <v>D</v>
      </c>
      <c r="V50" s="777" t="str">
        <f>'competitie lijst'!B41</f>
        <v>2&lt;21,00</v>
      </c>
      <c r="W50" s="82">
        <f>'spelers bestand'!J41</f>
        <v>33.493589999999998</v>
      </c>
      <c r="X50" s="8" t="str">
        <f>'competitie lijst'!O41</f>
        <v>Kasteren van Harry</v>
      </c>
      <c r="Y50" s="8"/>
    </row>
    <row r="51" spans="1:26" ht="18.95" customHeight="1" x14ac:dyDescent="0.2">
      <c r="A51" s="98">
        <v>21.3</v>
      </c>
      <c r="B51" s="775">
        <v>46</v>
      </c>
      <c r="C51" s="250" t="str">
        <f>'competitie lijst'!A91</f>
        <v>H</v>
      </c>
      <c r="D51" s="777" t="str">
        <f>'competitie lijst'!B95</f>
        <v>2&lt;20,00&lt;3</v>
      </c>
      <c r="E51" s="82">
        <f>'spelers bestand'!J95</f>
        <v>9.5</v>
      </c>
      <c r="F51" s="8" t="str">
        <f>'competitie lijst'!O95</f>
        <v>Vulpen van Roel</v>
      </c>
      <c r="G51" s="219"/>
      <c r="H51" s="250" t="str">
        <f>'competitie lijst'!A91</f>
        <v>H</v>
      </c>
      <c r="I51" s="777">
        <f>'competitie lijst'!B96</f>
        <v>3</v>
      </c>
      <c r="J51" s="82">
        <f>'spelers bestand'!J96</f>
        <v>9.5</v>
      </c>
      <c r="K51" s="8" t="str">
        <f>'competitie lijst'!O96</f>
        <v>Vliet v. Gerard</v>
      </c>
      <c r="L51" s="8"/>
      <c r="N51" s="98">
        <v>21.3</v>
      </c>
      <c r="O51" s="775">
        <v>46</v>
      </c>
      <c r="P51" s="250" t="str">
        <f>'competitie lijst'!A67</f>
        <v>F</v>
      </c>
      <c r="Q51" s="777" t="str">
        <f>'competitie lijst'!B70</f>
        <v>2&lt;19,00</v>
      </c>
      <c r="R51" s="82">
        <f>'spelers bestand'!J70</f>
        <v>22.058822500000002</v>
      </c>
      <c r="S51" s="8" t="str">
        <f>'competitie lijst'!O70</f>
        <v>Muller Arthur</v>
      </c>
      <c r="T51" s="219"/>
      <c r="U51" s="250" t="str">
        <f>'competitie lijst'!A67</f>
        <v>F</v>
      </c>
      <c r="V51" s="777" t="str">
        <f>'competitie lijst'!B68</f>
        <v>2&lt;20,00 werk</v>
      </c>
      <c r="W51" s="82">
        <f>'spelers bestand'!J68</f>
        <v>22.214855</v>
      </c>
      <c r="X51" s="8" t="str">
        <f>'competitie lijst'!O68</f>
        <v>Hoefs Marius</v>
      </c>
      <c r="Y51" s="8"/>
    </row>
    <row r="52" spans="1:26" ht="18.95" customHeight="1" x14ac:dyDescent="0.2">
      <c r="A52" s="98">
        <v>21.3</v>
      </c>
      <c r="B52" s="775">
        <v>47</v>
      </c>
      <c r="C52" s="250" t="str">
        <f>'competitie lijst'!A19</f>
        <v>B</v>
      </c>
      <c r="D52" s="777" t="str">
        <f>'competitie lijst'!B23</f>
        <v>2 (i.v.m.werk)</v>
      </c>
      <c r="E52" s="82">
        <f>'spelers bestand'!J23</f>
        <v>44.438877500000004</v>
      </c>
      <c r="F52" s="8" t="str">
        <f>'competitie lijst'!O23</f>
        <v>Scheel Jaap</v>
      </c>
      <c r="G52" s="219"/>
      <c r="H52" s="250" t="str">
        <f>'competitie lijst'!A19</f>
        <v>B</v>
      </c>
      <c r="I52" s="777" t="str">
        <f>'competitie lijst'!B24</f>
        <v>2&lt;21,30</v>
      </c>
      <c r="J52" s="82">
        <f>'spelers bestand'!J24</f>
        <v>44.426047499999996</v>
      </c>
      <c r="K52" s="8" t="str">
        <f>'competitie lijst'!O24</f>
        <v>Heumen Wim</v>
      </c>
      <c r="L52" s="8"/>
      <c r="N52" s="98">
        <v>21.3</v>
      </c>
      <c r="O52" s="775">
        <v>47</v>
      </c>
      <c r="P52" s="250" t="str">
        <f>'competitie lijst'!A19</f>
        <v>B</v>
      </c>
      <c r="Q52" s="777" t="str">
        <f>'competitie lijst'!B24</f>
        <v>2&lt;21,30</v>
      </c>
      <c r="R52" s="82">
        <f>'spelers bestand'!J24</f>
        <v>44.426047499999996</v>
      </c>
      <c r="S52" s="8" t="str">
        <f>'competitie lijst'!O24</f>
        <v>Heumen Wim</v>
      </c>
      <c r="T52" s="219"/>
      <c r="U52" s="250" t="str">
        <f>'competitie lijst'!A19</f>
        <v>B</v>
      </c>
      <c r="V52" s="777" t="str">
        <f>'competitie lijst'!B18</f>
        <v>2&lt;20,00 werk</v>
      </c>
      <c r="W52" s="82">
        <f>'spelers bestand'!J18</f>
        <v>53.942115000000001</v>
      </c>
      <c r="X52" s="8" t="str">
        <f>'competitie lijst'!O18</f>
        <v>Witjes Ge</v>
      </c>
      <c r="Y52" s="8"/>
    </row>
    <row r="53" spans="1:26" ht="18.95" customHeight="1" x14ac:dyDescent="0.2">
      <c r="A53" s="98">
        <v>21.3</v>
      </c>
      <c r="B53" s="775">
        <v>48</v>
      </c>
      <c r="C53" s="250" t="str">
        <f>'competitie lijst'!A7</f>
        <v>A</v>
      </c>
      <c r="D53" s="777">
        <f>'competitie lijst'!B13</f>
        <v>3</v>
      </c>
      <c r="E53" s="82">
        <f>'spelers bestand'!J13</f>
        <v>57.355864999999994</v>
      </c>
      <c r="F53" s="8" t="str">
        <f>'competitie lijst'!O13</f>
        <v>Kuijer Joop</v>
      </c>
      <c r="G53" s="219"/>
      <c r="H53" s="250" t="str">
        <f>'competitie lijst'!A7</f>
        <v>A</v>
      </c>
      <c r="I53" s="777">
        <f>'competitie lijst'!B6</f>
        <v>2</v>
      </c>
      <c r="J53" s="82">
        <f>'spelers bestand'!J6</f>
        <v>72.5352125</v>
      </c>
      <c r="K53" s="8" t="str">
        <f>'competitie lijst'!O6</f>
        <v>Oostrum van Piet</v>
      </c>
      <c r="L53" s="8"/>
      <c r="N53" s="98">
        <v>21.3</v>
      </c>
      <c r="O53" s="775">
        <v>48</v>
      </c>
      <c r="P53" s="250" t="str">
        <f>'competitie lijst'!A7</f>
        <v>A</v>
      </c>
      <c r="Q53" s="777" t="str">
        <f>'competitie lijst'!B9</f>
        <v>2&lt;20,00</v>
      </c>
      <c r="R53" s="82">
        <f>'spelers bestand'!J9</f>
        <v>64.074074999999993</v>
      </c>
      <c r="S53" s="8" t="str">
        <f>'competitie lijst'!O9</f>
        <v>Vlooswijk Cees</v>
      </c>
      <c r="T53" s="219"/>
      <c r="U53" s="250" t="str">
        <f>'competitie lijst'!A7</f>
        <v>A</v>
      </c>
      <c r="V53" s="777">
        <f>'competitie lijst'!B13</f>
        <v>3</v>
      </c>
      <c r="W53" s="82">
        <f>'spelers bestand'!J13</f>
        <v>57.355864999999994</v>
      </c>
      <c r="X53" s="8" t="str">
        <f>'competitie lijst'!O13</f>
        <v>Kuijer Joop</v>
      </c>
      <c r="Y53" s="8"/>
    </row>
    <row r="54" spans="1:26" ht="18.95" customHeight="1" x14ac:dyDescent="0.2">
      <c r="A54" s="257"/>
      <c r="B54" s="225"/>
      <c r="C54" s="225"/>
      <c r="D54" s="153"/>
      <c r="E54" s="226"/>
      <c r="F54" s="28" t="s">
        <v>92</v>
      </c>
      <c r="G54" s="228"/>
      <c r="H54" s="225"/>
      <c r="I54" s="153"/>
      <c r="J54" s="226"/>
      <c r="K54" s="28" t="s">
        <v>363</v>
      </c>
      <c r="L54" s="100" t="s">
        <v>141</v>
      </c>
      <c r="N54" s="257"/>
      <c r="O54" s="225"/>
      <c r="P54" s="225"/>
      <c r="Q54" s="153"/>
      <c r="R54" s="226"/>
      <c r="S54" s="28" t="s">
        <v>93</v>
      </c>
      <c r="T54" s="228"/>
      <c r="U54" s="225"/>
      <c r="V54" s="153"/>
      <c r="W54" s="226"/>
      <c r="X54" s="28" t="s">
        <v>364</v>
      </c>
      <c r="Y54" s="100" t="s">
        <v>145</v>
      </c>
    </row>
    <row r="55" spans="1:26" ht="18.95" customHeight="1" x14ac:dyDescent="0.3">
      <c r="A55" s="714" t="s">
        <v>566</v>
      </c>
      <c r="C55" s="261">
        <v>15</v>
      </c>
      <c r="D55" s="142"/>
      <c r="E55" s="30"/>
      <c r="F55" s="235" t="s">
        <v>564</v>
      </c>
      <c r="G55" s="167"/>
      <c r="H55" s="39"/>
      <c r="I55" s="788"/>
      <c r="J55" s="39"/>
      <c r="K55" s="236" t="s">
        <v>565</v>
      </c>
      <c r="L55" s="100"/>
      <c r="M55" s="157"/>
      <c r="N55" s="714" t="s">
        <v>581</v>
      </c>
      <c r="P55" s="261">
        <v>20</v>
      </c>
      <c r="Q55" s="142"/>
      <c r="R55" s="30"/>
      <c r="S55" s="235" t="s">
        <v>579</v>
      </c>
      <c r="T55" s="167"/>
      <c r="U55" s="39"/>
      <c r="V55" s="788"/>
      <c r="W55" s="39"/>
      <c r="X55" s="236" t="s">
        <v>580</v>
      </c>
      <c r="Y55" s="40"/>
      <c r="Z55" s="37"/>
    </row>
    <row r="56" spans="1:26" ht="20.25" x14ac:dyDescent="0.2">
      <c r="D56" s="142"/>
      <c r="E56" s="30"/>
      <c r="F56" s="33"/>
      <c r="G56" s="33"/>
      <c r="H56" s="37"/>
      <c r="I56" s="784"/>
      <c r="J56" s="37"/>
      <c r="K56" s="30"/>
      <c r="L56" s="30"/>
      <c r="Q56" s="142"/>
      <c r="R56" s="30"/>
      <c r="S56" s="33"/>
      <c r="T56" s="33"/>
      <c r="U56" s="37"/>
      <c r="V56" s="784"/>
      <c r="W56" s="37"/>
      <c r="X56" s="30"/>
      <c r="Y56" s="30"/>
    </row>
  </sheetData>
  <sheetProtection formatCells="0" formatColumns="0" formatRows="0" insertColumns="0" insertRows="0" insertHyperlinks="0" deleteColumns="0" deleteRows="0" sort="0" autoFilter="0" pivotTables="0"/>
  <sortState ref="O30:Y43">
    <sortCondition ref="O30"/>
  </sortState>
  <printOptions horizontalCentered="1" verticalCentered="1"/>
  <pageMargins left="0" right="0" top="0" bottom="0" header="0" footer="0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16</vt:i4>
      </vt:variant>
      <vt:variant>
        <vt:lpstr>Benoemde bereiken</vt:lpstr>
      </vt:variant>
      <vt:variant>
        <vt:i4>14</vt:i4>
      </vt:variant>
    </vt:vector>
  </HeadingPairs>
  <TitlesOfParts>
    <vt:vector size="30" baseType="lpstr">
      <vt:lpstr>Het totale gemiddelde</vt:lpstr>
      <vt:lpstr>competitie stand</vt:lpstr>
      <vt:lpstr>spelers bestand</vt:lpstr>
      <vt:lpstr>nog in te halen wedstrijden</vt:lpstr>
      <vt:lpstr>competitie lijst</vt:lpstr>
      <vt:lpstr>wedstrijd 1-12</vt:lpstr>
      <vt:lpstr>wedstrijd 2-13 en 11-22</vt:lpstr>
      <vt:lpstr>wedstrijd 10-21 en 3-14</vt:lpstr>
      <vt:lpstr>wedstrijd 4-15 en 9-20</vt:lpstr>
      <vt:lpstr>wedstrijd 8-19 en 5-16</vt:lpstr>
      <vt:lpstr>wedstrijd 6-17 en 7-18</vt:lpstr>
      <vt:lpstr>Blad1</vt:lpstr>
      <vt:lpstr>Uitslag eerste drie</vt:lpstr>
      <vt:lpstr>Blad2</vt:lpstr>
      <vt:lpstr>Blad3</vt:lpstr>
      <vt:lpstr>speellijsten wedstrijden </vt:lpstr>
      <vt:lpstr>'competitie lijst'!Afdrukbereik</vt:lpstr>
      <vt:lpstr>'competitie stand'!Afdrukbereik</vt:lpstr>
      <vt:lpstr>'Het totale gemiddelde'!Afdrukbereik</vt:lpstr>
      <vt:lpstr>'nog in te halen wedstrijden'!Afdrukbereik</vt:lpstr>
      <vt:lpstr>'speellijsten wedstrijden '!Afdrukbereik</vt:lpstr>
      <vt:lpstr>'spelers bestand'!Afdrukbereik</vt:lpstr>
      <vt:lpstr>'Uitslag eerste drie'!Afdrukbereik</vt:lpstr>
      <vt:lpstr>'wedstrijd 10-21 en 3-14'!Afdrukbereik</vt:lpstr>
      <vt:lpstr>'wedstrijd 1-12'!Afdrukbereik</vt:lpstr>
      <vt:lpstr>'wedstrijd 2-13 en 11-22'!Afdrukbereik</vt:lpstr>
      <vt:lpstr>'wedstrijd 4-15 en 9-20'!Afdrukbereik</vt:lpstr>
      <vt:lpstr>'wedstrijd 6-17 en 7-18'!Afdrukbereik</vt:lpstr>
      <vt:lpstr>'wedstrijd 8-19 en 5-16'!Afdrukbereik</vt:lpstr>
      <vt:lpstr>'Het totale gemiddelde'!Afdruktitels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JOOP</dc:creator>
  <cp:lastModifiedBy>joop kuijer</cp:lastModifiedBy>
  <cp:lastPrinted>2019-04-03T11:34:57Z</cp:lastPrinted>
  <dcterms:created xsi:type="dcterms:W3CDTF">2008-10-06T14:35:24Z</dcterms:created>
  <dcterms:modified xsi:type="dcterms:W3CDTF">2019-10-19T11:13:34Z</dcterms:modified>
</cp:coreProperties>
</file>